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vuw-my.sharepoint.com/personal/duncanbe_staff_vuw_ac_nz/Documents/Documents/Documents/"/>
    </mc:Choice>
  </mc:AlternateContent>
  <xr:revisionPtr revIDLastSave="0" documentId="11_C6F69D3D2CD48482E848C1FC51A8DF613A34D0E1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n-alkane indices" sheetId="1" r:id="rId1"/>
    <sheet name="n-alkane carbon CSI" sheetId="2" r:id="rId2"/>
    <sheet name="n-alkane hydrogen CSI" sheetId="3" r:id="rId3"/>
    <sheet name="CSI summary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34" i="3" l="1"/>
  <c r="G134" i="3"/>
  <c r="D134" i="3"/>
  <c r="J132" i="3"/>
  <c r="G132" i="3"/>
  <c r="D132" i="3"/>
  <c r="J131" i="3"/>
  <c r="G131" i="3"/>
  <c r="D131" i="3"/>
  <c r="J130" i="3"/>
  <c r="G130" i="3"/>
  <c r="D130" i="3"/>
  <c r="J129" i="3"/>
  <c r="G129" i="3"/>
  <c r="D129" i="3"/>
  <c r="J128" i="3"/>
  <c r="G128" i="3"/>
  <c r="D128" i="3"/>
  <c r="J127" i="3"/>
  <c r="D127" i="3"/>
  <c r="D126" i="3"/>
  <c r="J122" i="3"/>
  <c r="G122" i="3"/>
  <c r="D122" i="3"/>
  <c r="J120" i="3"/>
  <c r="G120" i="3"/>
  <c r="D120" i="3"/>
  <c r="J119" i="3"/>
  <c r="D119" i="3"/>
  <c r="J118" i="3"/>
  <c r="G118" i="3"/>
  <c r="D118" i="3"/>
  <c r="J117" i="3"/>
  <c r="J116" i="3"/>
  <c r="D116" i="3"/>
  <c r="J115" i="3"/>
  <c r="J114" i="3"/>
  <c r="J110" i="3"/>
  <c r="G110" i="3"/>
  <c r="D110" i="3"/>
  <c r="J108" i="3"/>
  <c r="G108" i="3"/>
  <c r="D108" i="3"/>
  <c r="J107" i="3"/>
  <c r="G107" i="3"/>
  <c r="D107" i="3"/>
  <c r="J106" i="3"/>
  <c r="G106" i="3"/>
  <c r="D106" i="3"/>
  <c r="J105" i="3"/>
  <c r="G105" i="3"/>
  <c r="J104" i="3"/>
  <c r="G104" i="3"/>
  <c r="D104" i="3"/>
  <c r="G103" i="3"/>
  <c r="G102" i="3"/>
  <c r="J98" i="3"/>
  <c r="G98" i="3"/>
  <c r="D98" i="3"/>
  <c r="J96" i="3"/>
  <c r="G96" i="3"/>
  <c r="D96" i="3"/>
  <c r="J95" i="3"/>
  <c r="G95" i="3"/>
  <c r="D95" i="3"/>
  <c r="J94" i="3"/>
  <c r="G94" i="3"/>
  <c r="D94" i="3"/>
  <c r="J93" i="3"/>
  <c r="G93" i="3"/>
  <c r="D93" i="3"/>
  <c r="J92" i="3"/>
  <c r="G92" i="3"/>
  <c r="D92" i="3"/>
  <c r="J91" i="3"/>
  <c r="G91" i="3"/>
  <c r="D91" i="3"/>
  <c r="J90" i="3"/>
  <c r="D90" i="3"/>
  <c r="J86" i="3"/>
  <c r="G86" i="3"/>
  <c r="D86" i="3"/>
  <c r="J84" i="3"/>
  <c r="G84" i="3"/>
  <c r="D84" i="3"/>
  <c r="J83" i="3"/>
  <c r="G83" i="3"/>
  <c r="D83" i="3"/>
  <c r="J82" i="3"/>
  <c r="G82" i="3"/>
  <c r="D82" i="3"/>
  <c r="J81" i="3"/>
  <c r="G81" i="3"/>
  <c r="J80" i="3"/>
  <c r="G80" i="3"/>
  <c r="J79" i="3"/>
  <c r="G79" i="3"/>
  <c r="J78" i="3"/>
  <c r="G78" i="3"/>
  <c r="J74" i="3"/>
  <c r="G74" i="3"/>
  <c r="D74" i="3"/>
  <c r="D73" i="3"/>
  <c r="J72" i="3"/>
  <c r="G72" i="3"/>
  <c r="D72" i="3"/>
  <c r="D71" i="3"/>
  <c r="J70" i="3"/>
  <c r="G70" i="3"/>
  <c r="D70" i="3"/>
  <c r="J69" i="3"/>
  <c r="D69" i="3"/>
  <c r="J68" i="3"/>
  <c r="D68" i="3"/>
  <c r="D67" i="3"/>
  <c r="D66" i="3"/>
  <c r="J62" i="3"/>
  <c r="G62" i="3"/>
  <c r="D62" i="3"/>
  <c r="J60" i="3"/>
  <c r="G60" i="3"/>
  <c r="D60" i="3"/>
  <c r="J59" i="3"/>
  <c r="D59" i="3"/>
  <c r="J58" i="3"/>
  <c r="G58" i="3"/>
  <c r="D58" i="3"/>
  <c r="J57" i="3"/>
  <c r="G57" i="3"/>
  <c r="J56" i="3"/>
  <c r="G56" i="3"/>
  <c r="D56" i="3"/>
  <c r="J55" i="3"/>
  <c r="J54" i="3"/>
  <c r="J50" i="3"/>
  <c r="G50" i="3"/>
  <c r="D50" i="3"/>
  <c r="J48" i="3"/>
  <c r="G48" i="3"/>
  <c r="D48" i="3"/>
  <c r="J47" i="3"/>
  <c r="G47" i="3"/>
  <c r="D47" i="3"/>
  <c r="J46" i="3"/>
  <c r="G46" i="3"/>
  <c r="D46" i="3"/>
  <c r="J45" i="3"/>
  <c r="G45" i="3"/>
  <c r="D45" i="3"/>
  <c r="J44" i="3"/>
  <c r="G44" i="3"/>
  <c r="D44" i="3"/>
  <c r="J43" i="3"/>
  <c r="G43" i="3"/>
  <c r="D43" i="3"/>
  <c r="J42" i="3"/>
  <c r="G42" i="3"/>
  <c r="D42" i="3"/>
  <c r="J38" i="3"/>
  <c r="G38" i="3"/>
  <c r="D38" i="3"/>
  <c r="J36" i="3"/>
  <c r="G36" i="3"/>
  <c r="D36" i="3"/>
  <c r="J35" i="3"/>
  <c r="G35" i="3"/>
  <c r="D35" i="3"/>
  <c r="J34" i="3"/>
  <c r="G34" i="3"/>
  <c r="D34" i="3"/>
  <c r="J33" i="3"/>
  <c r="G33" i="3"/>
  <c r="D33" i="3"/>
  <c r="J32" i="3"/>
  <c r="G32" i="3"/>
  <c r="D32" i="3"/>
  <c r="J31" i="3"/>
  <c r="G31" i="3"/>
  <c r="D31" i="3"/>
  <c r="J30" i="3"/>
  <c r="G30" i="3"/>
  <c r="D30" i="3"/>
  <c r="L26" i="3"/>
  <c r="I26" i="3"/>
  <c r="E26" i="3"/>
  <c r="I25" i="3"/>
  <c r="L24" i="3"/>
  <c r="I24" i="3"/>
  <c r="E24" i="3"/>
  <c r="L23" i="3"/>
  <c r="I23" i="3"/>
  <c r="E23" i="3"/>
  <c r="L22" i="3"/>
  <c r="I22" i="3"/>
  <c r="E22" i="3"/>
  <c r="L21" i="3"/>
  <c r="I21" i="3"/>
  <c r="E21" i="3"/>
  <c r="L20" i="3"/>
  <c r="I20" i="3"/>
  <c r="E20" i="3"/>
  <c r="L19" i="3"/>
  <c r="I19" i="3"/>
  <c r="L18" i="3"/>
  <c r="I18" i="3"/>
  <c r="L14" i="3"/>
  <c r="H14" i="3"/>
  <c r="D14" i="3"/>
  <c r="D13" i="3"/>
  <c r="L12" i="3"/>
  <c r="H12" i="3"/>
  <c r="D12" i="3"/>
  <c r="L11" i="3"/>
  <c r="H11" i="3"/>
  <c r="D11" i="3"/>
  <c r="L10" i="3"/>
  <c r="H10" i="3"/>
  <c r="D10" i="3"/>
  <c r="H9" i="3"/>
  <c r="D9" i="3"/>
  <c r="L8" i="3"/>
  <c r="H8" i="3"/>
  <c r="D8" i="3"/>
  <c r="D7" i="3"/>
  <c r="D6" i="3"/>
  <c r="D146" i="2"/>
  <c r="D145" i="2"/>
  <c r="D144" i="2"/>
  <c r="D143" i="2"/>
  <c r="D142" i="2"/>
  <c r="D141" i="2"/>
  <c r="D140" i="2"/>
  <c r="D139" i="2"/>
  <c r="D138" i="2"/>
  <c r="J134" i="2"/>
  <c r="G134" i="2"/>
  <c r="J133" i="2"/>
  <c r="J132" i="2"/>
  <c r="G132" i="2"/>
  <c r="D132" i="2"/>
  <c r="J131" i="2"/>
  <c r="G131" i="2"/>
  <c r="D131" i="2"/>
  <c r="J130" i="2"/>
  <c r="G130" i="2"/>
  <c r="D130" i="2"/>
  <c r="J129" i="2"/>
  <c r="G129" i="2"/>
  <c r="D129" i="2"/>
  <c r="J128" i="2"/>
  <c r="G128" i="2"/>
  <c r="D128" i="2"/>
  <c r="J127" i="2"/>
  <c r="G127" i="2"/>
  <c r="D127" i="2"/>
  <c r="J126" i="2"/>
  <c r="G126" i="2"/>
  <c r="D126" i="2"/>
  <c r="J122" i="2"/>
  <c r="G122" i="2"/>
  <c r="D122" i="2"/>
  <c r="J121" i="2"/>
  <c r="G121" i="2"/>
  <c r="J120" i="2"/>
  <c r="G120" i="2"/>
  <c r="D120" i="2"/>
  <c r="J119" i="2"/>
  <c r="G119" i="2"/>
  <c r="D119" i="2"/>
  <c r="J118" i="2"/>
  <c r="G118" i="2"/>
  <c r="D118" i="2"/>
  <c r="J117" i="2"/>
  <c r="G117" i="2"/>
  <c r="D117" i="2"/>
  <c r="J116" i="2"/>
  <c r="G116" i="2"/>
  <c r="D116" i="2"/>
  <c r="J115" i="2"/>
  <c r="D115" i="2"/>
  <c r="J114" i="2"/>
  <c r="D114" i="2"/>
  <c r="J110" i="2"/>
  <c r="G110" i="2"/>
  <c r="J109" i="2"/>
  <c r="J108" i="2"/>
  <c r="G108" i="2"/>
  <c r="D108" i="2"/>
  <c r="J107" i="2"/>
  <c r="G107" i="2"/>
  <c r="D107" i="2"/>
  <c r="J106" i="2"/>
  <c r="G106" i="2"/>
  <c r="D106" i="2"/>
  <c r="J105" i="2"/>
  <c r="G105" i="2"/>
  <c r="D105" i="2"/>
  <c r="J104" i="2"/>
  <c r="G104" i="2"/>
  <c r="J103" i="2"/>
  <c r="G103" i="2"/>
  <c r="J102" i="2"/>
  <c r="G102" i="2"/>
  <c r="J98" i="2"/>
  <c r="G98" i="2"/>
  <c r="J97" i="2"/>
  <c r="G97" i="2"/>
  <c r="J96" i="2"/>
  <c r="G96" i="2"/>
  <c r="D96" i="2"/>
  <c r="J95" i="2"/>
  <c r="G95" i="2"/>
  <c r="D95" i="2"/>
  <c r="J94" i="2"/>
  <c r="G94" i="2"/>
  <c r="D94" i="2"/>
  <c r="J93" i="2"/>
  <c r="G93" i="2"/>
  <c r="D93" i="2"/>
  <c r="J92" i="2"/>
  <c r="G92" i="2"/>
  <c r="D92" i="2"/>
  <c r="J91" i="2"/>
  <c r="G91" i="2"/>
  <c r="D91" i="2"/>
  <c r="J90" i="2"/>
  <c r="G90" i="2"/>
  <c r="D90" i="2"/>
  <c r="J86" i="2"/>
  <c r="G86" i="2"/>
  <c r="D86" i="2"/>
  <c r="J85" i="2"/>
  <c r="J84" i="2"/>
  <c r="G84" i="2"/>
  <c r="D84" i="2"/>
  <c r="J83" i="2"/>
  <c r="G83" i="2"/>
  <c r="J82" i="2"/>
  <c r="G82" i="2"/>
  <c r="D82" i="2"/>
  <c r="J81" i="2"/>
  <c r="G81" i="2"/>
  <c r="J80" i="2"/>
  <c r="G80" i="2"/>
  <c r="D80" i="2"/>
  <c r="J79" i="2"/>
  <c r="G79" i="2"/>
  <c r="J78" i="2"/>
  <c r="G78" i="2"/>
  <c r="G74" i="2"/>
  <c r="D74" i="2"/>
  <c r="J72" i="2"/>
  <c r="G72" i="2"/>
  <c r="D72" i="2"/>
  <c r="J71" i="2"/>
  <c r="G71" i="2"/>
  <c r="D71" i="2"/>
  <c r="J70" i="2"/>
  <c r="G70" i="2"/>
  <c r="D70" i="2"/>
  <c r="J69" i="2"/>
  <c r="G69" i="2"/>
  <c r="D69" i="2"/>
  <c r="J68" i="2"/>
  <c r="G68" i="2"/>
  <c r="D68" i="2"/>
  <c r="J67" i="2"/>
  <c r="D67" i="2"/>
  <c r="J66" i="2"/>
  <c r="J62" i="2"/>
  <c r="G62" i="2"/>
  <c r="J60" i="2"/>
  <c r="G60" i="2"/>
  <c r="D60" i="2"/>
  <c r="J59" i="2"/>
  <c r="G59" i="2"/>
  <c r="D59" i="2"/>
  <c r="J58" i="2"/>
  <c r="G58" i="2"/>
  <c r="D58" i="2"/>
  <c r="J57" i="2"/>
  <c r="G57" i="2"/>
  <c r="D57" i="2"/>
  <c r="J56" i="2"/>
  <c r="G56" i="2"/>
  <c r="D56" i="2"/>
  <c r="J55" i="2"/>
  <c r="D55" i="2"/>
  <c r="J54" i="2"/>
  <c r="D54" i="2"/>
  <c r="J50" i="2"/>
  <c r="G50" i="2"/>
  <c r="D50" i="2"/>
  <c r="J48" i="2"/>
  <c r="G48" i="2"/>
  <c r="D48" i="2"/>
  <c r="J47" i="2"/>
  <c r="G47" i="2"/>
  <c r="D47" i="2"/>
  <c r="J46" i="2"/>
  <c r="G46" i="2"/>
  <c r="D46" i="2"/>
  <c r="J45" i="2"/>
  <c r="G45" i="2"/>
  <c r="D45" i="2"/>
  <c r="J44" i="2"/>
  <c r="G44" i="2"/>
  <c r="D44" i="2"/>
  <c r="J43" i="2"/>
  <c r="G43" i="2"/>
  <c r="D43" i="2"/>
  <c r="J42" i="2"/>
  <c r="D42" i="2"/>
  <c r="J38" i="2"/>
  <c r="G38" i="2"/>
  <c r="J37" i="2"/>
  <c r="J36" i="2"/>
  <c r="G36" i="2"/>
  <c r="D36" i="2"/>
  <c r="J35" i="2"/>
  <c r="D35" i="2"/>
  <c r="J34" i="2"/>
  <c r="G34" i="2"/>
  <c r="D34" i="2"/>
  <c r="J33" i="2"/>
  <c r="G33" i="2"/>
  <c r="D33" i="2"/>
  <c r="J32" i="2"/>
  <c r="G32" i="2"/>
  <c r="D32" i="2"/>
  <c r="J31" i="2"/>
  <c r="G31" i="2"/>
  <c r="D31" i="2"/>
  <c r="J30" i="2"/>
  <c r="G30" i="2"/>
  <c r="D30" i="2"/>
  <c r="J26" i="2"/>
  <c r="J25" i="2"/>
  <c r="J24" i="2"/>
  <c r="G24" i="2"/>
  <c r="D24" i="2"/>
  <c r="J23" i="2"/>
  <c r="G23" i="2"/>
  <c r="D23" i="2"/>
  <c r="J22" i="2"/>
  <c r="G22" i="2"/>
  <c r="D22" i="2"/>
  <c r="J21" i="2"/>
  <c r="G21" i="2"/>
  <c r="D21" i="2"/>
  <c r="J20" i="2"/>
  <c r="G20" i="2"/>
  <c r="D20" i="2"/>
  <c r="J19" i="2"/>
  <c r="G19" i="2"/>
  <c r="D19" i="2"/>
  <c r="G18" i="2"/>
  <c r="D18" i="2"/>
  <c r="J14" i="2"/>
  <c r="G14" i="2"/>
  <c r="D14" i="2"/>
  <c r="D13" i="2"/>
  <c r="J12" i="2"/>
  <c r="G12" i="2"/>
  <c r="D12" i="2"/>
  <c r="J11" i="2"/>
  <c r="G11" i="2"/>
  <c r="D11" i="2"/>
  <c r="J10" i="2"/>
  <c r="G10" i="2"/>
  <c r="D10" i="2"/>
  <c r="J9" i="2"/>
  <c r="G9" i="2"/>
  <c r="D9" i="2"/>
  <c r="J8" i="2"/>
  <c r="G8" i="2"/>
  <c r="D8" i="2"/>
  <c r="G7" i="2"/>
  <c r="D7" i="2"/>
  <c r="G6" i="2"/>
  <c r="D6" i="2"/>
</calcChain>
</file>

<file path=xl/sharedStrings.xml><?xml version="1.0" encoding="utf-8"?>
<sst xmlns="http://schemas.openxmlformats.org/spreadsheetml/2006/main" count="898" uniqueCount="133">
  <si>
    <t>DSDP 270</t>
  </si>
  <si>
    <t>Depth (mbsf)</t>
  </si>
  <si>
    <t>Age (Ma)</t>
  </si>
  <si>
    <r>
      <rPr>
        <b/>
        <i/>
        <sz val="11"/>
        <color theme="1"/>
        <rFont val="Calibri"/>
        <family val="2"/>
        <scheme val="minor"/>
      </rPr>
      <t>n</t>
    </r>
    <r>
      <rPr>
        <b/>
        <sz val="11"/>
        <color theme="1"/>
        <rFont val="Calibri"/>
        <family val="2"/>
        <scheme val="minor"/>
      </rPr>
      <t>-C</t>
    </r>
    <r>
      <rPr>
        <b/>
        <vertAlign val="subscript"/>
        <sz val="11"/>
        <color theme="1"/>
        <rFont val="Calibri"/>
        <family val="2"/>
        <scheme val="minor"/>
      </rPr>
      <t xml:space="preserve">25 </t>
    </r>
    <r>
      <rPr>
        <b/>
        <sz val="11"/>
        <color theme="1"/>
        <rFont val="Calibri"/>
        <family val="2"/>
        <scheme val="minor"/>
      </rPr>
      <t xml:space="preserve">- </t>
    </r>
    <r>
      <rPr>
        <b/>
        <i/>
        <sz val="11"/>
        <color theme="1"/>
        <rFont val="Calibri"/>
        <family val="2"/>
        <scheme val="minor"/>
      </rPr>
      <t>n</t>
    </r>
    <r>
      <rPr>
        <b/>
        <sz val="11"/>
        <color theme="1"/>
        <rFont val="Calibri"/>
        <family val="2"/>
        <scheme val="minor"/>
      </rPr>
      <t>-C</t>
    </r>
    <r>
      <rPr>
        <b/>
        <vertAlign val="subscript"/>
        <sz val="11"/>
        <color theme="1"/>
        <rFont val="Calibri"/>
        <family val="2"/>
        <scheme val="minor"/>
      </rPr>
      <t>33</t>
    </r>
    <r>
      <rPr>
        <b/>
        <sz val="11"/>
        <color theme="1"/>
        <rFont val="Calibri"/>
        <family val="2"/>
        <scheme val="minor"/>
      </rPr>
      <t xml:space="preserve"> CPI</t>
    </r>
  </si>
  <si>
    <r>
      <rPr>
        <b/>
        <i/>
        <sz val="11"/>
        <color theme="1"/>
        <rFont val="Calibri"/>
        <family val="2"/>
        <scheme val="minor"/>
      </rPr>
      <t>n</t>
    </r>
    <r>
      <rPr>
        <b/>
        <sz val="11"/>
        <color theme="1"/>
        <rFont val="Calibri"/>
        <family val="2"/>
        <scheme val="minor"/>
      </rPr>
      <t>-C</t>
    </r>
    <r>
      <rPr>
        <b/>
        <vertAlign val="subscript"/>
        <sz val="11"/>
        <color theme="1"/>
        <rFont val="Calibri"/>
        <family val="2"/>
        <scheme val="minor"/>
      </rPr>
      <t>25</t>
    </r>
    <r>
      <rPr>
        <b/>
        <sz val="11"/>
        <color theme="1"/>
        <rFont val="Calibri"/>
        <family val="2"/>
        <scheme val="minor"/>
      </rPr>
      <t xml:space="preserve"> - </t>
    </r>
    <r>
      <rPr>
        <b/>
        <i/>
        <sz val="11"/>
        <color theme="1"/>
        <rFont val="Calibri"/>
        <family val="2"/>
        <scheme val="minor"/>
      </rPr>
      <t>n</t>
    </r>
    <r>
      <rPr>
        <b/>
        <sz val="11"/>
        <color theme="1"/>
        <rFont val="Calibri"/>
        <family val="2"/>
        <scheme val="minor"/>
      </rPr>
      <t>-C</t>
    </r>
    <r>
      <rPr>
        <b/>
        <vertAlign val="subscript"/>
        <sz val="11"/>
        <color theme="1"/>
        <rFont val="Calibri"/>
        <family val="2"/>
        <scheme val="minor"/>
      </rPr>
      <t>33</t>
    </r>
    <r>
      <rPr>
        <b/>
        <sz val="11"/>
        <color theme="1"/>
        <rFont val="Calibri"/>
        <family val="2"/>
        <scheme val="minor"/>
      </rPr>
      <t xml:space="preserve">  ACL</t>
    </r>
  </si>
  <si>
    <t>n-Alkanes in sediment (ug/g TOC)</t>
  </si>
  <si>
    <r>
      <rPr>
        <b/>
        <i/>
        <sz val="11"/>
        <color theme="1"/>
        <rFont val="Calibri"/>
        <family val="2"/>
        <scheme val="minor"/>
      </rPr>
      <t>n</t>
    </r>
    <r>
      <rPr>
        <b/>
        <sz val="11"/>
        <color theme="1"/>
        <rFont val="Calibri"/>
        <family val="2"/>
        <scheme val="minor"/>
      </rPr>
      <t>-C</t>
    </r>
    <r>
      <rPr>
        <b/>
        <vertAlign val="subscript"/>
        <sz val="11"/>
        <color theme="1"/>
        <rFont val="Calibri"/>
        <family val="2"/>
        <scheme val="minor"/>
      </rPr>
      <t>15</t>
    </r>
  </si>
  <si>
    <r>
      <rPr>
        <b/>
        <i/>
        <sz val="11"/>
        <color theme="1"/>
        <rFont val="Calibri"/>
        <family val="2"/>
        <scheme val="minor"/>
      </rPr>
      <t>n</t>
    </r>
    <r>
      <rPr>
        <b/>
        <sz val="11"/>
        <color theme="1"/>
        <rFont val="Calibri"/>
        <family val="2"/>
        <scheme val="minor"/>
      </rPr>
      <t>-C</t>
    </r>
    <r>
      <rPr>
        <b/>
        <vertAlign val="subscript"/>
        <sz val="11"/>
        <color theme="1"/>
        <rFont val="Calibri"/>
        <family val="2"/>
        <scheme val="minor"/>
      </rPr>
      <t>16</t>
    </r>
  </si>
  <si>
    <r>
      <rPr>
        <b/>
        <i/>
        <sz val="11"/>
        <color theme="1"/>
        <rFont val="Calibri"/>
        <family val="2"/>
        <scheme val="minor"/>
      </rPr>
      <t>n</t>
    </r>
    <r>
      <rPr>
        <b/>
        <sz val="11"/>
        <color theme="1"/>
        <rFont val="Calibri"/>
        <family val="2"/>
        <scheme val="minor"/>
      </rPr>
      <t>-C</t>
    </r>
    <r>
      <rPr>
        <b/>
        <vertAlign val="subscript"/>
        <sz val="11"/>
        <color theme="1"/>
        <rFont val="Calibri"/>
        <family val="2"/>
        <scheme val="minor"/>
      </rPr>
      <t>17</t>
    </r>
  </si>
  <si>
    <r>
      <rPr>
        <b/>
        <i/>
        <sz val="11"/>
        <color theme="1"/>
        <rFont val="Calibri"/>
        <family val="2"/>
        <scheme val="minor"/>
      </rPr>
      <t>n</t>
    </r>
    <r>
      <rPr>
        <b/>
        <sz val="11"/>
        <color theme="1"/>
        <rFont val="Calibri"/>
        <family val="2"/>
        <scheme val="minor"/>
      </rPr>
      <t>-C</t>
    </r>
    <r>
      <rPr>
        <b/>
        <vertAlign val="subscript"/>
        <sz val="11"/>
        <color theme="1"/>
        <rFont val="Calibri"/>
        <family val="2"/>
        <scheme val="minor"/>
      </rPr>
      <t>18</t>
    </r>
    <r>
      <rPr>
        <sz val="11"/>
        <color theme="1"/>
        <rFont val="Calibri"/>
        <family val="2"/>
        <scheme val="minor"/>
      </rPr>
      <t/>
    </r>
  </si>
  <si>
    <r>
      <rPr>
        <b/>
        <i/>
        <sz val="11"/>
        <color theme="1"/>
        <rFont val="Calibri"/>
        <family val="2"/>
        <scheme val="minor"/>
      </rPr>
      <t>n</t>
    </r>
    <r>
      <rPr>
        <b/>
        <sz val="11"/>
        <color theme="1"/>
        <rFont val="Calibri"/>
        <family val="2"/>
        <scheme val="minor"/>
      </rPr>
      <t>-C</t>
    </r>
    <r>
      <rPr>
        <b/>
        <vertAlign val="subscript"/>
        <sz val="11"/>
        <color theme="1"/>
        <rFont val="Calibri"/>
        <family val="2"/>
        <scheme val="minor"/>
      </rPr>
      <t>19</t>
    </r>
    <r>
      <rPr>
        <sz val="11"/>
        <color theme="1"/>
        <rFont val="Calibri"/>
        <family val="2"/>
        <scheme val="minor"/>
      </rPr>
      <t/>
    </r>
  </si>
  <si>
    <r>
      <rPr>
        <b/>
        <i/>
        <sz val="11"/>
        <color theme="1"/>
        <rFont val="Calibri"/>
        <family val="2"/>
        <scheme val="minor"/>
      </rPr>
      <t>n</t>
    </r>
    <r>
      <rPr>
        <b/>
        <sz val="11"/>
        <color theme="1"/>
        <rFont val="Calibri"/>
        <family val="2"/>
        <scheme val="minor"/>
      </rPr>
      <t>-C</t>
    </r>
    <r>
      <rPr>
        <b/>
        <vertAlign val="subscript"/>
        <sz val="11"/>
        <color theme="1"/>
        <rFont val="Calibri"/>
        <family val="2"/>
        <scheme val="minor"/>
      </rPr>
      <t>20</t>
    </r>
    <r>
      <rPr>
        <sz val="11"/>
        <color theme="1"/>
        <rFont val="Calibri"/>
        <family val="2"/>
        <scheme val="minor"/>
      </rPr>
      <t/>
    </r>
  </si>
  <si>
    <r>
      <rPr>
        <b/>
        <i/>
        <sz val="11"/>
        <color theme="1"/>
        <rFont val="Calibri"/>
        <family val="2"/>
        <scheme val="minor"/>
      </rPr>
      <t>n</t>
    </r>
    <r>
      <rPr>
        <b/>
        <sz val="11"/>
        <color theme="1"/>
        <rFont val="Calibri"/>
        <family val="2"/>
        <scheme val="minor"/>
      </rPr>
      <t>-C</t>
    </r>
    <r>
      <rPr>
        <b/>
        <vertAlign val="subscript"/>
        <sz val="11"/>
        <color theme="1"/>
        <rFont val="Calibri"/>
        <family val="2"/>
        <scheme val="minor"/>
      </rPr>
      <t>21</t>
    </r>
    <r>
      <rPr>
        <sz val="11"/>
        <color theme="1"/>
        <rFont val="Calibri"/>
        <family val="2"/>
        <scheme val="minor"/>
      </rPr>
      <t/>
    </r>
  </si>
  <si>
    <r>
      <rPr>
        <b/>
        <i/>
        <sz val="11"/>
        <color theme="1"/>
        <rFont val="Calibri"/>
        <family val="2"/>
        <scheme val="minor"/>
      </rPr>
      <t>n</t>
    </r>
    <r>
      <rPr>
        <b/>
        <sz val="11"/>
        <color theme="1"/>
        <rFont val="Calibri"/>
        <family val="2"/>
        <scheme val="minor"/>
      </rPr>
      <t>-C</t>
    </r>
    <r>
      <rPr>
        <b/>
        <vertAlign val="subscript"/>
        <sz val="11"/>
        <color theme="1"/>
        <rFont val="Calibri"/>
        <family val="2"/>
        <scheme val="minor"/>
      </rPr>
      <t>22</t>
    </r>
    <r>
      <rPr>
        <sz val="11"/>
        <color theme="1"/>
        <rFont val="Calibri"/>
        <family val="2"/>
        <scheme val="minor"/>
      </rPr>
      <t/>
    </r>
  </si>
  <si>
    <r>
      <rPr>
        <b/>
        <i/>
        <sz val="11"/>
        <color theme="1"/>
        <rFont val="Calibri"/>
        <family val="2"/>
        <scheme val="minor"/>
      </rPr>
      <t>n</t>
    </r>
    <r>
      <rPr>
        <b/>
        <sz val="11"/>
        <color theme="1"/>
        <rFont val="Calibri"/>
        <family val="2"/>
        <scheme val="minor"/>
      </rPr>
      <t>-C</t>
    </r>
    <r>
      <rPr>
        <b/>
        <vertAlign val="subscript"/>
        <sz val="11"/>
        <color theme="1"/>
        <rFont val="Calibri"/>
        <family val="2"/>
        <scheme val="minor"/>
      </rPr>
      <t>23</t>
    </r>
    <r>
      <rPr>
        <sz val="11"/>
        <color theme="1"/>
        <rFont val="Calibri"/>
        <family val="2"/>
        <scheme val="minor"/>
      </rPr>
      <t/>
    </r>
  </si>
  <si>
    <r>
      <rPr>
        <b/>
        <i/>
        <sz val="11"/>
        <color theme="1"/>
        <rFont val="Calibri"/>
        <family val="2"/>
        <scheme val="minor"/>
      </rPr>
      <t>n</t>
    </r>
    <r>
      <rPr>
        <b/>
        <sz val="11"/>
        <color theme="1"/>
        <rFont val="Calibri"/>
        <family val="2"/>
        <scheme val="minor"/>
      </rPr>
      <t>-C</t>
    </r>
    <r>
      <rPr>
        <b/>
        <vertAlign val="subscript"/>
        <sz val="11"/>
        <color theme="1"/>
        <rFont val="Calibri"/>
        <family val="2"/>
        <scheme val="minor"/>
      </rPr>
      <t>24</t>
    </r>
    <r>
      <rPr>
        <sz val="11"/>
        <color theme="1"/>
        <rFont val="Calibri"/>
        <family val="2"/>
        <scheme val="minor"/>
      </rPr>
      <t/>
    </r>
  </si>
  <si>
    <r>
      <rPr>
        <b/>
        <i/>
        <sz val="11"/>
        <color theme="1"/>
        <rFont val="Calibri"/>
        <family val="2"/>
        <scheme val="minor"/>
      </rPr>
      <t>n</t>
    </r>
    <r>
      <rPr>
        <b/>
        <sz val="11"/>
        <color theme="1"/>
        <rFont val="Calibri"/>
        <family val="2"/>
        <scheme val="minor"/>
      </rPr>
      <t>-C</t>
    </r>
    <r>
      <rPr>
        <b/>
        <vertAlign val="subscript"/>
        <sz val="11"/>
        <color theme="1"/>
        <rFont val="Calibri"/>
        <family val="2"/>
        <scheme val="minor"/>
      </rPr>
      <t>25</t>
    </r>
    <r>
      <rPr>
        <sz val="11"/>
        <color theme="1"/>
        <rFont val="Calibri"/>
        <family val="2"/>
        <scheme val="minor"/>
      </rPr>
      <t/>
    </r>
  </si>
  <si>
    <r>
      <rPr>
        <b/>
        <i/>
        <sz val="11"/>
        <color theme="1"/>
        <rFont val="Calibri"/>
        <family val="2"/>
        <scheme val="minor"/>
      </rPr>
      <t>n</t>
    </r>
    <r>
      <rPr>
        <b/>
        <sz val="11"/>
        <color theme="1"/>
        <rFont val="Calibri"/>
        <family val="2"/>
        <scheme val="minor"/>
      </rPr>
      <t>-C</t>
    </r>
    <r>
      <rPr>
        <b/>
        <vertAlign val="subscript"/>
        <sz val="11"/>
        <color theme="1"/>
        <rFont val="Calibri"/>
        <family val="2"/>
        <scheme val="minor"/>
      </rPr>
      <t>26</t>
    </r>
    <r>
      <rPr>
        <sz val="11"/>
        <color theme="1"/>
        <rFont val="Calibri"/>
        <family val="2"/>
        <scheme val="minor"/>
      </rPr>
      <t/>
    </r>
  </si>
  <si>
    <r>
      <rPr>
        <b/>
        <i/>
        <sz val="11"/>
        <color theme="1"/>
        <rFont val="Calibri"/>
        <family val="2"/>
        <scheme val="minor"/>
      </rPr>
      <t>n</t>
    </r>
    <r>
      <rPr>
        <b/>
        <sz val="11"/>
        <color theme="1"/>
        <rFont val="Calibri"/>
        <family val="2"/>
        <scheme val="minor"/>
      </rPr>
      <t>-C</t>
    </r>
    <r>
      <rPr>
        <b/>
        <vertAlign val="subscript"/>
        <sz val="11"/>
        <color theme="1"/>
        <rFont val="Calibri"/>
        <family val="2"/>
        <scheme val="minor"/>
      </rPr>
      <t>27</t>
    </r>
    <r>
      <rPr>
        <sz val="11"/>
        <color theme="1"/>
        <rFont val="Calibri"/>
        <family val="2"/>
        <scheme val="minor"/>
      </rPr>
      <t/>
    </r>
  </si>
  <si>
    <r>
      <rPr>
        <b/>
        <i/>
        <sz val="11"/>
        <color theme="1"/>
        <rFont val="Calibri"/>
        <family val="2"/>
        <scheme val="minor"/>
      </rPr>
      <t>n</t>
    </r>
    <r>
      <rPr>
        <b/>
        <sz val="11"/>
        <color theme="1"/>
        <rFont val="Calibri"/>
        <family val="2"/>
        <scheme val="minor"/>
      </rPr>
      <t>-C</t>
    </r>
    <r>
      <rPr>
        <b/>
        <vertAlign val="subscript"/>
        <sz val="11"/>
        <color theme="1"/>
        <rFont val="Calibri"/>
        <family val="2"/>
        <scheme val="minor"/>
      </rPr>
      <t>28</t>
    </r>
    <r>
      <rPr>
        <sz val="11"/>
        <color theme="1"/>
        <rFont val="Calibri"/>
        <family val="2"/>
        <scheme val="minor"/>
      </rPr>
      <t/>
    </r>
  </si>
  <si>
    <r>
      <rPr>
        <b/>
        <i/>
        <sz val="11"/>
        <color theme="1"/>
        <rFont val="Calibri"/>
        <family val="2"/>
        <scheme val="minor"/>
      </rPr>
      <t>n</t>
    </r>
    <r>
      <rPr>
        <b/>
        <sz val="11"/>
        <color theme="1"/>
        <rFont val="Calibri"/>
        <family val="2"/>
        <scheme val="minor"/>
      </rPr>
      <t>-C</t>
    </r>
    <r>
      <rPr>
        <b/>
        <vertAlign val="subscript"/>
        <sz val="11"/>
        <color theme="1"/>
        <rFont val="Calibri"/>
        <family val="2"/>
        <scheme val="minor"/>
      </rPr>
      <t>29</t>
    </r>
    <r>
      <rPr>
        <sz val="11"/>
        <color theme="1"/>
        <rFont val="Calibri"/>
        <family val="2"/>
        <scheme val="minor"/>
      </rPr>
      <t/>
    </r>
  </si>
  <si>
    <r>
      <rPr>
        <b/>
        <i/>
        <sz val="11"/>
        <color theme="1"/>
        <rFont val="Calibri"/>
        <family val="2"/>
        <scheme val="minor"/>
      </rPr>
      <t>n</t>
    </r>
    <r>
      <rPr>
        <b/>
        <sz val="11"/>
        <color theme="1"/>
        <rFont val="Calibri"/>
        <family val="2"/>
        <scheme val="minor"/>
      </rPr>
      <t>-C</t>
    </r>
    <r>
      <rPr>
        <b/>
        <vertAlign val="subscript"/>
        <sz val="11"/>
        <color theme="1"/>
        <rFont val="Calibri"/>
        <family val="2"/>
        <scheme val="minor"/>
      </rPr>
      <t>30</t>
    </r>
    <r>
      <rPr>
        <sz val="11"/>
        <color theme="1"/>
        <rFont val="Calibri"/>
        <family val="2"/>
        <scheme val="minor"/>
      </rPr>
      <t/>
    </r>
  </si>
  <si>
    <r>
      <rPr>
        <b/>
        <i/>
        <sz val="11"/>
        <color theme="1"/>
        <rFont val="Calibri"/>
        <family val="2"/>
        <scheme val="minor"/>
      </rPr>
      <t>n</t>
    </r>
    <r>
      <rPr>
        <b/>
        <sz val="11"/>
        <color theme="1"/>
        <rFont val="Calibri"/>
        <family val="2"/>
        <scheme val="minor"/>
      </rPr>
      <t>-C</t>
    </r>
    <r>
      <rPr>
        <b/>
        <vertAlign val="subscript"/>
        <sz val="11"/>
        <color theme="1"/>
        <rFont val="Calibri"/>
        <family val="2"/>
        <scheme val="minor"/>
      </rPr>
      <t>31</t>
    </r>
    <r>
      <rPr>
        <sz val="11"/>
        <color theme="1"/>
        <rFont val="Calibri"/>
        <family val="2"/>
        <scheme val="minor"/>
      </rPr>
      <t/>
    </r>
  </si>
  <si>
    <r>
      <rPr>
        <b/>
        <i/>
        <sz val="11"/>
        <color theme="1"/>
        <rFont val="Calibri"/>
        <family val="2"/>
        <scheme val="minor"/>
      </rPr>
      <t>n</t>
    </r>
    <r>
      <rPr>
        <b/>
        <sz val="11"/>
        <color theme="1"/>
        <rFont val="Calibri"/>
        <family val="2"/>
        <scheme val="minor"/>
      </rPr>
      <t>-C</t>
    </r>
    <r>
      <rPr>
        <b/>
        <vertAlign val="subscript"/>
        <sz val="11"/>
        <color theme="1"/>
        <rFont val="Calibri"/>
        <family val="2"/>
        <scheme val="minor"/>
      </rPr>
      <t>32</t>
    </r>
    <r>
      <rPr>
        <sz val="11"/>
        <color theme="1"/>
        <rFont val="Calibri"/>
        <family val="2"/>
        <scheme val="minor"/>
      </rPr>
      <t/>
    </r>
  </si>
  <si>
    <r>
      <rPr>
        <b/>
        <i/>
        <sz val="11"/>
        <color theme="1"/>
        <rFont val="Calibri"/>
        <family val="2"/>
        <scheme val="minor"/>
      </rPr>
      <t>n</t>
    </r>
    <r>
      <rPr>
        <b/>
        <sz val="11"/>
        <color theme="1"/>
        <rFont val="Calibri"/>
        <family val="2"/>
        <scheme val="minor"/>
      </rPr>
      <t>-C</t>
    </r>
    <r>
      <rPr>
        <b/>
        <vertAlign val="subscript"/>
        <sz val="11"/>
        <color theme="1"/>
        <rFont val="Calibri"/>
        <family val="2"/>
        <scheme val="minor"/>
      </rPr>
      <t>33</t>
    </r>
    <r>
      <rPr>
        <sz val="11"/>
        <color theme="1"/>
        <rFont val="Calibri"/>
        <family val="2"/>
        <scheme val="minor"/>
      </rPr>
      <t/>
    </r>
  </si>
  <si>
    <r>
      <rPr>
        <b/>
        <i/>
        <sz val="11"/>
        <color theme="1"/>
        <rFont val="Calibri"/>
        <family val="2"/>
        <scheme val="minor"/>
      </rPr>
      <t>n</t>
    </r>
    <r>
      <rPr>
        <b/>
        <sz val="11"/>
        <color theme="1"/>
        <rFont val="Calibri"/>
        <family val="2"/>
        <scheme val="minor"/>
      </rPr>
      <t>-C</t>
    </r>
    <r>
      <rPr>
        <b/>
        <vertAlign val="subscript"/>
        <sz val="11"/>
        <color theme="1"/>
        <rFont val="Calibri"/>
        <family val="2"/>
        <scheme val="minor"/>
      </rPr>
      <t>34</t>
    </r>
    <r>
      <rPr>
        <sz val="11"/>
        <color theme="1"/>
        <rFont val="Calibri"/>
        <family val="2"/>
        <scheme val="minor"/>
      </rPr>
      <t/>
    </r>
  </si>
  <si>
    <r>
      <rPr>
        <b/>
        <i/>
        <sz val="11"/>
        <color theme="1"/>
        <rFont val="Calibri"/>
        <family val="2"/>
        <scheme val="minor"/>
      </rPr>
      <t>n</t>
    </r>
    <r>
      <rPr>
        <b/>
        <sz val="11"/>
        <color theme="1"/>
        <rFont val="Calibri"/>
        <family val="2"/>
        <scheme val="minor"/>
      </rPr>
      <t>-C</t>
    </r>
    <r>
      <rPr>
        <b/>
        <vertAlign val="subscript"/>
        <sz val="11"/>
        <color theme="1"/>
        <rFont val="Calibri"/>
        <family val="2"/>
        <scheme val="minor"/>
      </rPr>
      <t>35</t>
    </r>
    <r>
      <rPr>
        <sz val="11"/>
        <color theme="1"/>
        <rFont val="Calibri"/>
        <family val="2"/>
        <scheme val="minor"/>
      </rPr>
      <t/>
    </r>
  </si>
  <si>
    <t>Supplementary data table 1: n-alkane abundances and indices</t>
  </si>
  <si>
    <t>Supplementary data table 2: n-alkane compound specific carbon isotopes</t>
  </si>
  <si>
    <t>BMC: 396</t>
  </si>
  <si>
    <t>BMC: 397</t>
  </si>
  <si>
    <t>BMC: 398</t>
  </si>
  <si>
    <t>Sample depth (mbsf): 368.2</t>
  </si>
  <si>
    <t>Sample depth (mbsf): 379.7</t>
  </si>
  <si>
    <t>Sample depth (mbsf): 355.7</t>
  </si>
  <si>
    <t>n-alkane</t>
  </si>
  <si>
    <t>Rep 1 δ13C</t>
  </si>
  <si>
    <t>Rep 2 δ13C</t>
  </si>
  <si>
    <t>Mean δ13C</t>
  </si>
  <si>
    <t>C23</t>
  </si>
  <si>
    <t>N/A</t>
  </si>
  <si>
    <t>C24</t>
  </si>
  <si>
    <t>C25</t>
  </si>
  <si>
    <t>C26</t>
  </si>
  <si>
    <t>C27</t>
  </si>
  <si>
    <t>C28</t>
  </si>
  <si>
    <t>C29</t>
  </si>
  <si>
    <t>C30</t>
  </si>
  <si>
    <t>C31</t>
  </si>
  <si>
    <t>BMC: 399</t>
  </si>
  <si>
    <t>BMC: 400</t>
  </si>
  <si>
    <t>BMC: 401</t>
  </si>
  <si>
    <t>Sample depth (mbsf): 259.2</t>
  </si>
  <si>
    <t>Sample depth (mbsf): 66.8</t>
  </si>
  <si>
    <t>Sample depth (mbsf): 153.2</t>
  </si>
  <si>
    <t>BMC: 402</t>
  </si>
  <si>
    <t>BMC: 403</t>
  </si>
  <si>
    <t>BMC: 404</t>
  </si>
  <si>
    <t>Sample depth (mbsf): 269.7</t>
  </si>
  <si>
    <t>Sample depth (mbsf): 122.3</t>
  </si>
  <si>
    <t>Sample depth (mbsf): 146.2</t>
  </si>
  <si>
    <t>BMC: 405</t>
  </si>
  <si>
    <t>BMC: 406</t>
  </si>
  <si>
    <t>BMC: 408</t>
  </si>
  <si>
    <t>Sample depth (mbsf): 141.7</t>
  </si>
  <si>
    <t>Sample depth (mbsf): 47.8</t>
  </si>
  <si>
    <t>Sample depth (mbsf): 345.3</t>
  </si>
  <si>
    <t>BMC: 409</t>
  </si>
  <si>
    <t>BMC: 410</t>
  </si>
  <si>
    <t>BMC: 411</t>
  </si>
  <si>
    <t>Sample depth (mbsf): 83.2</t>
  </si>
  <si>
    <t>Sample depth (mbsf): 236.3</t>
  </si>
  <si>
    <t>Sample depth (mbsf): 112.8</t>
  </si>
  <si>
    <t>BMC: 412</t>
  </si>
  <si>
    <t>BMC: 413</t>
  </si>
  <si>
    <t>BMC: 414</t>
  </si>
  <si>
    <t>Sample depth (mbsf): 173.7</t>
  </si>
  <si>
    <t>Sample depth (mbsf): 27.8</t>
  </si>
  <si>
    <t>Sample depth (mbsf): 94.2</t>
  </si>
  <si>
    <t>BMC: 415</t>
  </si>
  <si>
    <t>BMC: 416</t>
  </si>
  <si>
    <t>BMC: 417</t>
  </si>
  <si>
    <t>Sample depth (mbsf): 183.2</t>
  </si>
  <si>
    <t>Sample depth (mbsf): 318.7</t>
  </si>
  <si>
    <t>Sample depth (mbsf): 331.3</t>
  </si>
  <si>
    <t>BMC: 418</t>
  </si>
  <si>
    <t>BMC: 419</t>
  </si>
  <si>
    <t>BMC: 420</t>
  </si>
  <si>
    <t>Sample depth (mbsf): 307.3</t>
  </si>
  <si>
    <t>Sample depth (mbsf): 296.7</t>
  </si>
  <si>
    <t>Sample depth (mbsf): 132.7</t>
  </si>
  <si>
    <t>BMC: 421</t>
  </si>
  <si>
    <t>BMC: 422</t>
  </si>
  <si>
    <t>BMC: 423</t>
  </si>
  <si>
    <t>Sample depth (mbsf): 200.2</t>
  </si>
  <si>
    <t>Sample depth (mbsf): 283.8</t>
  </si>
  <si>
    <t>Sample depth (mbsf): 160.3</t>
  </si>
  <si>
    <t>009934sr</t>
  </si>
  <si>
    <t>BMC: 424</t>
  </si>
  <si>
    <t>BMC: 425</t>
  </si>
  <si>
    <t>BMC: 426</t>
  </si>
  <si>
    <t>Sample depth (mbsf): 37.7</t>
  </si>
  <si>
    <t>Sample depth (mbsf): 16.7</t>
  </si>
  <si>
    <t>Sample depth (mbsf): 57.3</t>
  </si>
  <si>
    <t>BMC: 427</t>
  </si>
  <si>
    <t>BMC: 428</t>
  </si>
  <si>
    <t>BMC: 429</t>
  </si>
  <si>
    <t>Sample depth (mbsf): 103.3</t>
  </si>
  <si>
    <t>Sample depth (mbsf): 248.2</t>
  </si>
  <si>
    <t>Sample depth (mbsf): 208.7</t>
  </si>
  <si>
    <t>BMC: 462</t>
  </si>
  <si>
    <t>Sample depth (mbsf): 194.8</t>
  </si>
  <si>
    <t>Supplementary data table 3: n-alkane compound specific carbon isotopes</t>
  </si>
  <si>
    <t>Rep 1 δD</t>
  </si>
  <si>
    <t>Rep 2 δD</t>
  </si>
  <si>
    <t>Mean δD</t>
  </si>
  <si>
    <t>Rep 3 δD</t>
  </si>
  <si>
    <t>Sample: 429</t>
  </si>
  <si>
    <t>Supplementary data table 4: n-alkane compound specific isotope summary</t>
  </si>
  <si>
    <t>Hydrogen</t>
  </si>
  <si>
    <r>
      <t xml:space="preserve">Average </t>
    </r>
    <r>
      <rPr>
        <b/>
        <sz val="11"/>
        <color theme="1"/>
        <rFont val="Calibri"/>
        <family val="2"/>
      </rPr>
      <t>δ</t>
    </r>
    <r>
      <rPr>
        <b/>
        <vertAlign val="superscript"/>
        <sz val="11"/>
        <color theme="1"/>
        <rFont val="Calibri"/>
        <family val="2"/>
      </rPr>
      <t>13</t>
    </r>
    <r>
      <rPr>
        <b/>
        <sz val="11"/>
        <color theme="1"/>
        <rFont val="Calibri"/>
        <family val="2"/>
      </rPr>
      <t xml:space="preserve">C of </t>
    </r>
    <r>
      <rPr>
        <b/>
        <i/>
        <sz val="11"/>
        <color theme="1"/>
        <rFont val="Calibri"/>
        <family val="2"/>
      </rPr>
      <t>n</t>
    </r>
    <r>
      <rPr>
        <b/>
        <sz val="11"/>
        <color theme="1"/>
        <rFont val="Calibri"/>
        <family val="2"/>
      </rPr>
      <t>-C</t>
    </r>
    <r>
      <rPr>
        <b/>
        <vertAlign val="subscript"/>
        <sz val="11"/>
        <color theme="1"/>
        <rFont val="Calibri"/>
        <family val="2"/>
      </rPr>
      <t>25</t>
    </r>
    <r>
      <rPr>
        <b/>
        <sz val="11"/>
        <color theme="1"/>
        <rFont val="Calibri"/>
        <family val="2"/>
      </rPr>
      <t>-</t>
    </r>
    <r>
      <rPr>
        <b/>
        <i/>
        <sz val="11"/>
        <color theme="1"/>
        <rFont val="Calibri"/>
        <family val="2"/>
      </rPr>
      <t>n</t>
    </r>
    <r>
      <rPr>
        <b/>
        <sz val="11"/>
        <color theme="1"/>
        <rFont val="Calibri"/>
        <family val="2"/>
      </rPr>
      <t>-C</t>
    </r>
    <r>
      <rPr>
        <b/>
        <vertAlign val="subscript"/>
        <sz val="11"/>
        <color theme="1"/>
        <rFont val="Calibri"/>
        <family val="2"/>
      </rPr>
      <t>31</t>
    </r>
  </si>
  <si>
    <r>
      <t xml:space="preserve">Average </t>
    </r>
    <r>
      <rPr>
        <b/>
        <sz val="11"/>
        <color theme="1"/>
        <rFont val="Calibri"/>
        <family val="2"/>
      </rPr>
      <t>δ</t>
    </r>
    <r>
      <rPr>
        <b/>
        <vertAlign val="superscript"/>
        <sz val="11"/>
        <color theme="1"/>
        <rFont val="Calibri"/>
        <family val="2"/>
      </rPr>
      <t>2</t>
    </r>
    <r>
      <rPr>
        <b/>
        <sz val="11"/>
        <color theme="1"/>
        <rFont val="Calibri"/>
        <family val="2"/>
      </rPr>
      <t xml:space="preserve">H of </t>
    </r>
    <r>
      <rPr>
        <b/>
        <i/>
        <sz val="11"/>
        <color theme="1"/>
        <rFont val="Calibri"/>
        <family val="2"/>
      </rPr>
      <t>n</t>
    </r>
    <r>
      <rPr>
        <b/>
        <sz val="11"/>
        <color theme="1"/>
        <rFont val="Calibri"/>
        <family val="2"/>
      </rPr>
      <t>-C</t>
    </r>
    <r>
      <rPr>
        <b/>
        <vertAlign val="subscript"/>
        <sz val="11"/>
        <color theme="1"/>
        <rFont val="Calibri"/>
        <family val="2"/>
      </rPr>
      <t>25</t>
    </r>
    <r>
      <rPr>
        <b/>
        <sz val="11"/>
        <color theme="1"/>
        <rFont val="Calibri"/>
        <family val="2"/>
      </rPr>
      <t>-</t>
    </r>
    <r>
      <rPr>
        <b/>
        <i/>
        <sz val="11"/>
        <color theme="1"/>
        <rFont val="Calibri"/>
        <family val="2"/>
      </rPr>
      <t>n</t>
    </r>
    <r>
      <rPr>
        <b/>
        <sz val="11"/>
        <color theme="1"/>
        <rFont val="Calibri"/>
        <family val="2"/>
      </rPr>
      <t>-C</t>
    </r>
    <r>
      <rPr>
        <b/>
        <vertAlign val="subscript"/>
        <sz val="11"/>
        <color theme="1"/>
        <rFont val="Calibri"/>
        <family val="2"/>
      </rPr>
      <t>31</t>
    </r>
  </si>
  <si>
    <r>
      <t>δ</t>
    </r>
    <r>
      <rPr>
        <b/>
        <vertAlign val="superscript"/>
        <sz val="11"/>
        <color theme="1"/>
        <rFont val="Calibri"/>
        <family val="2"/>
        <scheme val="minor"/>
      </rPr>
      <t>13</t>
    </r>
    <r>
      <rPr>
        <b/>
        <sz val="11"/>
        <color theme="1"/>
        <rFont val="Calibri"/>
        <family val="2"/>
        <scheme val="minor"/>
      </rPr>
      <t>C</t>
    </r>
    <r>
      <rPr>
        <b/>
        <i/>
        <vertAlign val="subscript"/>
        <sz val="11"/>
        <color theme="1"/>
        <rFont val="Calibri"/>
        <family val="2"/>
        <scheme val="minor"/>
      </rPr>
      <t>TT</t>
    </r>
  </si>
  <si>
    <t>Δ Carbon isotope discrimination</t>
  </si>
  <si>
    <t>Standard deviation of average δ13C of n-C25-n-C31</t>
  </si>
  <si>
    <r>
      <t>Carbon δ</t>
    </r>
    <r>
      <rPr>
        <b/>
        <vertAlign val="superscript"/>
        <sz val="11"/>
        <color theme="1"/>
        <rFont val="Calibri"/>
        <family val="2"/>
        <scheme val="minor"/>
      </rPr>
      <t>13</t>
    </r>
    <r>
      <rPr>
        <b/>
        <sz val="11"/>
        <color theme="1"/>
        <rFont val="Calibri"/>
        <family val="2"/>
        <scheme val="minor"/>
      </rPr>
      <t>C</t>
    </r>
  </si>
  <si>
    <r>
      <t>n-C</t>
    </r>
    <r>
      <rPr>
        <b/>
        <vertAlign val="subscript"/>
        <sz val="11"/>
        <color theme="1"/>
        <rFont val="Calibri"/>
        <family val="2"/>
        <scheme val="minor"/>
      </rPr>
      <t>23</t>
    </r>
  </si>
  <si>
    <r>
      <t>n-C</t>
    </r>
    <r>
      <rPr>
        <b/>
        <vertAlign val="subscript"/>
        <sz val="11"/>
        <color theme="1"/>
        <rFont val="Calibri"/>
        <family val="2"/>
        <scheme val="minor"/>
      </rPr>
      <t>25</t>
    </r>
  </si>
  <si>
    <r>
      <t>n-C</t>
    </r>
    <r>
      <rPr>
        <b/>
        <vertAlign val="subscript"/>
        <sz val="11"/>
        <color theme="1"/>
        <rFont val="Calibri"/>
        <family val="2"/>
        <scheme val="minor"/>
      </rPr>
      <t>27</t>
    </r>
  </si>
  <si>
    <r>
      <t>n-C</t>
    </r>
    <r>
      <rPr>
        <b/>
        <vertAlign val="subscript"/>
        <sz val="11"/>
        <color theme="1"/>
        <rFont val="Calibri"/>
        <family val="2"/>
        <scheme val="minor"/>
      </rPr>
      <t>29</t>
    </r>
  </si>
  <si>
    <r>
      <t>n-C</t>
    </r>
    <r>
      <rPr>
        <b/>
        <vertAlign val="subscript"/>
        <sz val="11"/>
        <color theme="1"/>
        <rFont val="Calibri"/>
        <family val="2"/>
        <scheme val="minor"/>
      </rPr>
      <t>31</t>
    </r>
  </si>
  <si>
    <r>
      <t>δ</t>
    </r>
    <r>
      <rPr>
        <b/>
        <vertAlign val="superscript"/>
        <sz val="11"/>
        <color theme="1"/>
        <rFont val="Calibri"/>
        <family val="2"/>
        <scheme val="minor"/>
      </rPr>
      <t>13</t>
    </r>
    <r>
      <rPr>
        <b/>
        <sz val="11"/>
        <color theme="1"/>
        <rFont val="Calibri"/>
        <family val="2"/>
        <scheme val="minor"/>
      </rPr>
      <t>Catm 0.5myr running mean from Tipple et al. 2010</t>
    </r>
  </si>
  <si>
    <t>Standard deviation of average δ2H of n-C25-n-C31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</si>
</sst>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i/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vertAlign val="superscript"/>
      <sz val="11"/>
      <color theme="1"/>
      <name val="Calibri"/>
      <family val="2"/>
    </font>
    <font>
      <b/>
      <vertAlign val="subscript"/>
      <sz val="11"/>
      <color theme="1"/>
      <name val="Calibri"/>
      <family val="2"/>
    </font>
    <font>
      <b/>
      <vertAlign val="superscript"/>
      <sz val="11"/>
      <color theme="1"/>
      <name val="Calibri"/>
      <family val="2"/>
      <scheme val="minor"/>
    </font>
    <font>
      <b/>
      <i/>
      <vertAlign val="sub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67">
    <xf numFmtId="0" fontId="0" fillId="0" borderId="0" xfId="0"/>
    <xf numFmtId="0" fontId="2" fillId="0" borderId="0" xfId="0" applyFont="1" applyAlignment="1">
      <alignment horizontal="left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/>
    <xf numFmtId="0" fontId="2" fillId="0" borderId="0" xfId="0" applyFont="1" applyFill="1" applyBorder="1" applyAlignment="1">
      <alignment wrapText="1"/>
    </xf>
    <xf numFmtId="0" fontId="0" fillId="0" borderId="0" xfId="0" applyFont="1" applyAlignment="1">
      <alignment horizontal="left"/>
    </xf>
    <xf numFmtId="2" fontId="0" fillId="0" borderId="0" xfId="0" applyNumberFormat="1" applyFont="1" applyAlignment="1">
      <alignment horizontal="center"/>
    </xf>
    <xf numFmtId="2" fontId="0" fillId="0" borderId="0" xfId="0" applyNumberFormat="1"/>
    <xf numFmtId="2" fontId="2" fillId="0" borderId="0" xfId="0" applyNumberFormat="1" applyFont="1"/>
    <xf numFmtId="0" fontId="2" fillId="0" borderId="0" xfId="0" applyFont="1"/>
    <xf numFmtId="0" fontId="0" fillId="0" borderId="0" xfId="0" applyFont="1"/>
    <xf numFmtId="0" fontId="2" fillId="0" borderId="0" xfId="0" applyFont="1" applyAlignment="1">
      <alignment horizontal="center"/>
    </xf>
    <xf numFmtId="0" fontId="7" fillId="0" borderId="0" xfId="0" applyFont="1"/>
    <xf numFmtId="2" fontId="2" fillId="0" borderId="0" xfId="0" applyNumberFormat="1" applyFont="1" applyFill="1" applyBorder="1" applyAlignment="1">
      <alignment horizontal="center"/>
    </xf>
    <xf numFmtId="2" fontId="2" fillId="3" borderId="1" xfId="0" applyNumberFormat="1" applyFont="1" applyFill="1" applyBorder="1" applyAlignment="1">
      <alignment horizontal="center"/>
    </xf>
    <xf numFmtId="2" fontId="2" fillId="3" borderId="2" xfId="0" applyNumberFormat="1" applyFont="1" applyFill="1" applyBorder="1" applyAlignment="1">
      <alignment horizontal="center"/>
    </xf>
    <xf numFmtId="2" fontId="2" fillId="3" borderId="3" xfId="0" applyNumberFormat="1" applyFont="1" applyFill="1" applyBorder="1" applyAlignment="1">
      <alignment horizontal="center"/>
    </xf>
    <xf numFmtId="2" fontId="2" fillId="3" borderId="5" xfId="0" applyNumberFormat="1" applyFont="1" applyFill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2" fillId="3" borderId="8" xfId="0" applyNumberFormat="1" applyFont="1" applyFill="1" applyBorder="1" applyAlignment="1">
      <alignment horizontal="center"/>
    </xf>
    <xf numFmtId="2" fontId="2" fillId="3" borderId="9" xfId="0" applyNumberFormat="1" applyFont="1" applyFill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2" fontId="2" fillId="3" borderId="13" xfId="0" applyNumberFormat="1" applyFont="1" applyFill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8" fillId="0" borderId="0" xfId="1" applyNumberFormat="1" applyFont="1" applyFill="1" applyBorder="1" applyAlignment="1">
      <alignment horizontal="center"/>
    </xf>
    <xf numFmtId="2" fontId="8" fillId="0" borderId="11" xfId="1" applyNumberFormat="1" applyFont="1" applyFill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2" fontId="8" fillId="0" borderId="6" xfId="0" applyNumberFormat="1" applyFont="1" applyFill="1" applyBorder="1" applyAlignment="1">
      <alignment horizontal="center"/>
    </xf>
    <xf numFmtId="2" fontId="8" fillId="0" borderId="0" xfId="0" applyNumberFormat="1" applyFont="1" applyFill="1" applyBorder="1" applyAlignment="1">
      <alignment horizontal="center"/>
    </xf>
    <xf numFmtId="2" fontId="8" fillId="0" borderId="6" xfId="0" applyNumberFormat="1" applyFont="1" applyBorder="1" applyAlignment="1">
      <alignment horizontal="center"/>
    </xf>
    <xf numFmtId="2" fontId="8" fillId="0" borderId="0" xfId="0" applyNumberFormat="1" applyFont="1" applyBorder="1" applyAlignment="1">
      <alignment horizontal="center"/>
    </xf>
    <xf numFmtId="0" fontId="2" fillId="5" borderId="1" xfId="0" applyFont="1" applyFill="1" applyBorder="1" applyAlignment="1">
      <alignment horizontal="left"/>
    </xf>
    <xf numFmtId="2" fontId="2" fillId="5" borderId="2" xfId="0" applyNumberFormat="1" applyFont="1" applyFill="1" applyBorder="1" applyAlignment="1">
      <alignment horizontal="center"/>
    </xf>
    <xf numFmtId="2" fontId="2" fillId="5" borderId="3" xfId="0" applyNumberFormat="1" applyFont="1" applyFill="1" applyBorder="1" applyAlignment="1">
      <alignment horizontal="center"/>
    </xf>
    <xf numFmtId="0" fontId="2" fillId="5" borderId="4" xfId="0" applyFont="1" applyFill="1" applyBorder="1"/>
    <xf numFmtId="0" fontId="2" fillId="5" borderId="2" xfId="0" applyFont="1" applyFill="1" applyBorder="1" applyAlignment="1">
      <alignment horizontal="left"/>
    </xf>
    <xf numFmtId="0" fontId="2" fillId="5" borderId="3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5" borderId="0" xfId="0" applyFont="1" applyFill="1" applyBorder="1"/>
    <xf numFmtId="0" fontId="0" fillId="0" borderId="0" xfId="0" applyBorder="1"/>
    <xf numFmtId="0" fontId="0" fillId="0" borderId="7" xfId="0" applyBorder="1"/>
    <xf numFmtId="0" fontId="2" fillId="5" borderId="14" xfId="0" applyFont="1" applyFill="1" applyBorder="1"/>
    <xf numFmtId="0" fontId="2" fillId="5" borderId="13" xfId="0" applyFont="1" applyFill="1" applyBorder="1"/>
    <xf numFmtId="0" fontId="2" fillId="5" borderId="11" xfId="0" applyFont="1" applyFill="1" applyBorder="1"/>
    <xf numFmtId="0" fontId="0" fillId="5" borderId="13" xfId="0" applyFill="1" applyBorder="1"/>
    <xf numFmtId="2" fontId="2" fillId="5" borderId="10" xfId="0" applyNumberFormat="1" applyFont="1" applyFill="1" applyBorder="1"/>
    <xf numFmtId="2" fontId="2" fillId="5" borderId="11" xfId="0" applyNumberFormat="1" applyFont="1" applyFill="1" applyBorder="1"/>
    <xf numFmtId="2" fontId="2" fillId="4" borderId="10" xfId="0" applyNumberFormat="1" applyFont="1" applyFill="1" applyBorder="1"/>
    <xf numFmtId="2" fontId="2" fillId="4" borderId="11" xfId="0" applyNumberFormat="1" applyFont="1" applyFill="1" applyBorder="1"/>
    <xf numFmtId="0" fontId="0" fillId="4" borderId="13" xfId="0" applyFill="1" applyBorder="1"/>
    <xf numFmtId="0" fontId="0" fillId="4" borderId="15" xfId="0" applyFill="1" applyBorder="1"/>
    <xf numFmtId="0" fontId="2" fillId="4" borderId="14" xfId="0" applyFont="1" applyFill="1" applyBorder="1"/>
    <xf numFmtId="0" fontId="2" fillId="4" borderId="12" xfId="0" applyFont="1" applyFill="1" applyBorder="1"/>
    <xf numFmtId="0" fontId="0" fillId="0" borderId="6" xfId="0" applyFill="1" applyBorder="1"/>
    <xf numFmtId="2" fontId="0" fillId="0" borderId="6" xfId="0" applyNumberFormat="1" applyBorder="1"/>
    <xf numFmtId="0" fontId="2" fillId="4" borderId="11" xfId="0" applyFont="1" applyFill="1" applyBorder="1"/>
    <xf numFmtId="0" fontId="2" fillId="5" borderId="1" xfId="0" applyFont="1" applyFill="1" applyBorder="1" applyAlignment="1">
      <alignment horizontal="left"/>
    </xf>
    <xf numFmtId="0" fontId="2" fillId="5" borderId="2" xfId="0" applyFont="1" applyFill="1" applyBorder="1" applyAlignment="1">
      <alignment horizontal="left"/>
    </xf>
    <xf numFmtId="0" fontId="2" fillId="5" borderId="3" xfId="0" applyFont="1" applyFill="1" applyBorder="1" applyAlignment="1">
      <alignment horizontal="left"/>
    </xf>
  </cellXfs>
  <cellStyles count="2">
    <cellStyle name="Neutral" xfId="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9"/>
  <sheetViews>
    <sheetView tabSelected="1" workbookViewId="0">
      <selection activeCell="B16" sqref="B16"/>
    </sheetView>
  </sheetViews>
  <sheetFormatPr defaultRowHeight="14.4" x14ac:dyDescent="0.3"/>
  <cols>
    <col min="1" max="1" width="13.109375" customWidth="1"/>
    <col min="2" max="2" width="8.88671875" style="7"/>
    <col min="3" max="4" width="13.109375" customWidth="1"/>
  </cols>
  <sheetData>
    <row r="1" spans="1:25" x14ac:dyDescent="0.3">
      <c r="A1" s="12" t="s">
        <v>27</v>
      </c>
    </row>
    <row r="2" spans="1:25" x14ac:dyDescent="0.3">
      <c r="A2" s="1" t="s">
        <v>0</v>
      </c>
      <c r="C2" s="2"/>
      <c r="D2" s="2"/>
      <c r="E2" s="9" t="s">
        <v>5</v>
      </c>
      <c r="F2" s="9"/>
      <c r="G2" s="10"/>
      <c r="H2" s="10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</row>
    <row r="3" spans="1:25" ht="30.6" x14ac:dyDescent="0.35">
      <c r="A3" s="3" t="s">
        <v>1</v>
      </c>
      <c r="B3" s="8" t="s">
        <v>2</v>
      </c>
      <c r="C3" s="4" t="s">
        <v>3</v>
      </c>
      <c r="D3" s="4" t="s">
        <v>4</v>
      </c>
      <c r="E3" s="11" t="s">
        <v>6</v>
      </c>
      <c r="F3" s="11" t="s">
        <v>7</v>
      </c>
      <c r="G3" s="11" t="s">
        <v>8</v>
      </c>
      <c r="H3" s="11" t="s">
        <v>9</v>
      </c>
      <c r="I3" s="11" t="s">
        <v>10</v>
      </c>
      <c r="J3" s="11" t="s">
        <v>11</v>
      </c>
      <c r="K3" s="11" t="s">
        <v>12</v>
      </c>
      <c r="L3" s="11" t="s">
        <v>13</v>
      </c>
      <c r="M3" s="11" t="s">
        <v>14</v>
      </c>
      <c r="N3" s="11" t="s">
        <v>15</v>
      </c>
      <c r="O3" s="11" t="s">
        <v>16</v>
      </c>
      <c r="P3" s="11" t="s">
        <v>17</v>
      </c>
      <c r="Q3" s="11" t="s">
        <v>18</v>
      </c>
      <c r="R3" s="11" t="s">
        <v>19</v>
      </c>
      <c r="S3" s="11" t="s">
        <v>20</v>
      </c>
      <c r="T3" s="11" t="s">
        <v>21</v>
      </c>
      <c r="U3" s="11" t="s">
        <v>22</v>
      </c>
      <c r="V3" s="11" t="s">
        <v>23</v>
      </c>
      <c r="W3" s="11" t="s">
        <v>24</v>
      </c>
      <c r="X3" s="11" t="s">
        <v>25</v>
      </c>
      <c r="Y3" s="11" t="s">
        <v>26</v>
      </c>
    </row>
    <row r="4" spans="1:25" x14ac:dyDescent="0.3">
      <c r="A4" s="5">
        <v>27.8</v>
      </c>
      <c r="B4" s="7">
        <v>19.797817761806975</v>
      </c>
      <c r="C4" s="6">
        <v>2.6490799371150873</v>
      </c>
      <c r="D4" s="6">
        <v>27.997255824767322</v>
      </c>
      <c r="E4" s="10">
        <v>0</v>
      </c>
      <c r="F4" s="10">
        <v>356.85026376823851</v>
      </c>
      <c r="G4" s="10">
        <v>599.46751456610809</v>
      </c>
      <c r="H4" s="10">
        <v>286.8213953106353</v>
      </c>
      <c r="I4" s="10">
        <v>253.69143435792043</v>
      </c>
      <c r="J4" s="10">
        <v>127.13628039131353</v>
      </c>
      <c r="K4" s="10">
        <v>37.754000870049126</v>
      </c>
      <c r="L4" s="10">
        <v>8.6721943379300512</v>
      </c>
      <c r="M4" s="10">
        <v>8.0272519079638354</v>
      </c>
      <c r="N4" s="10">
        <v>3.9140483225865594</v>
      </c>
      <c r="O4" s="10">
        <v>12.097603199954253</v>
      </c>
      <c r="P4" s="10">
        <v>3.8703739228517535</v>
      </c>
      <c r="Q4" s="10">
        <v>18.870115294360488</v>
      </c>
      <c r="R4" s="10">
        <v>9.0032976695666278</v>
      </c>
      <c r="S4" s="10">
        <v>16.216767056354161</v>
      </c>
      <c r="T4" s="10">
        <v>4.4424571777309643</v>
      </c>
      <c r="U4" s="10">
        <v>8.5048956961223734</v>
      </c>
      <c r="V4" s="10">
        <v>2.9235129366011616</v>
      </c>
      <c r="W4" s="10">
        <v>2.6542731076477697</v>
      </c>
      <c r="X4" s="10">
        <v>0</v>
      </c>
      <c r="Y4" s="10">
        <v>0</v>
      </c>
    </row>
    <row r="5" spans="1:25" x14ac:dyDescent="0.3">
      <c r="A5" s="5">
        <v>37.700000000000003</v>
      </c>
      <c r="B5" s="7">
        <v>19.885738706365498</v>
      </c>
      <c r="C5" s="6">
        <v>3.6869502812873369</v>
      </c>
      <c r="D5" s="6">
        <v>27.857066805103425</v>
      </c>
      <c r="E5" s="10">
        <v>91.42109141838182</v>
      </c>
      <c r="F5" s="10">
        <v>499.66331222631072</v>
      </c>
      <c r="G5" s="10">
        <v>603.98564148076173</v>
      </c>
      <c r="H5" s="10">
        <v>273.54844807776072</v>
      </c>
      <c r="I5" s="10">
        <v>264.66290605159958</v>
      </c>
      <c r="J5" s="10">
        <v>137.50874137395815</v>
      </c>
      <c r="K5" s="10">
        <v>45.420441703556165</v>
      </c>
      <c r="L5" s="10">
        <v>10.602449980106659</v>
      </c>
      <c r="M5" s="10">
        <v>6.1767074838990048</v>
      </c>
      <c r="N5" s="10">
        <v>2.8573851312733791</v>
      </c>
      <c r="O5" s="10">
        <v>8.4969822320612085</v>
      </c>
      <c r="P5" s="10">
        <v>2.90741800993995</v>
      </c>
      <c r="Q5" s="10">
        <v>12.627605050391542</v>
      </c>
      <c r="R5" s="10">
        <v>3.0090937361410734</v>
      </c>
      <c r="S5" s="10">
        <v>9.5570848097489343</v>
      </c>
      <c r="T5" s="10">
        <v>1.4057505092679219</v>
      </c>
      <c r="U5" s="10">
        <v>5.3252197183742398</v>
      </c>
      <c r="V5" s="10">
        <v>1.6045197425843711</v>
      </c>
      <c r="W5" s="10">
        <v>1.4464951060038169</v>
      </c>
      <c r="X5" s="10">
        <v>0</v>
      </c>
      <c r="Y5" s="10">
        <v>0</v>
      </c>
    </row>
    <row r="6" spans="1:25" x14ac:dyDescent="0.3">
      <c r="A6" s="5">
        <v>47.8</v>
      </c>
      <c r="B6" s="7">
        <v>19.975435831622175</v>
      </c>
      <c r="C6" s="6">
        <v>2.81431310767673</v>
      </c>
      <c r="D6" s="6">
        <v>28.018745671068217</v>
      </c>
      <c r="E6" s="10">
        <v>20.746225052104613</v>
      </c>
      <c r="F6" s="10">
        <v>119.08070127458443</v>
      </c>
      <c r="G6" s="10">
        <v>137.35571733523091</v>
      </c>
      <c r="H6" s="10">
        <v>60.890385858472087</v>
      </c>
      <c r="I6" s="10">
        <v>62.179895737264722</v>
      </c>
      <c r="J6" s="10">
        <v>37.114983814777332</v>
      </c>
      <c r="K6" s="10">
        <v>19.239638704942475</v>
      </c>
      <c r="L6" s="10">
        <v>6.5766022273706284</v>
      </c>
      <c r="M6" s="10">
        <v>9.2097456084368119</v>
      </c>
      <c r="N6" s="10">
        <v>4.6736912824615429</v>
      </c>
      <c r="O6" s="10">
        <v>15.881355164121963</v>
      </c>
      <c r="P6" s="10">
        <v>5.1848103396880605</v>
      </c>
      <c r="Q6" s="10">
        <v>25.670310839970895</v>
      </c>
      <c r="R6" s="10">
        <v>10.969199852399315</v>
      </c>
      <c r="S6" s="10">
        <v>20.941331985136426</v>
      </c>
      <c r="T6" s="10">
        <v>9.4704701602585963</v>
      </c>
      <c r="U6" s="10">
        <v>12.204295120488101</v>
      </c>
      <c r="V6" s="10">
        <v>0</v>
      </c>
      <c r="W6" s="10">
        <v>3.4449977332790973</v>
      </c>
      <c r="X6" s="10">
        <v>0</v>
      </c>
      <c r="Y6" s="10">
        <v>0</v>
      </c>
    </row>
    <row r="7" spans="1:25" x14ac:dyDescent="0.3">
      <c r="A7" s="5">
        <v>57.3</v>
      </c>
      <c r="B7" s="7">
        <v>20.059804414784395</v>
      </c>
      <c r="C7" s="6">
        <v>3.6359641359767449</v>
      </c>
      <c r="D7" s="6">
        <v>28.037902541056607</v>
      </c>
      <c r="E7" s="10">
        <v>0</v>
      </c>
      <c r="F7" s="10">
        <v>1.1055978821385972</v>
      </c>
      <c r="G7" s="10">
        <v>10.264712082691583</v>
      </c>
      <c r="H7" s="10">
        <v>14.233649527796954</v>
      </c>
      <c r="I7" s="10">
        <v>17.655568096276387</v>
      </c>
      <c r="J7" s="10">
        <v>14.597914005737987</v>
      </c>
      <c r="K7" s="10">
        <v>7.8768630988641446</v>
      </c>
      <c r="L7" s="10">
        <v>3.5676243596558463</v>
      </c>
      <c r="M7" s="10">
        <v>6.0311761319567614</v>
      </c>
      <c r="N7" s="10">
        <v>2.8141688758617862</v>
      </c>
      <c r="O7" s="10">
        <v>9.7930748798478255</v>
      </c>
      <c r="P7" s="10">
        <v>3.1659500201786122</v>
      </c>
      <c r="Q7" s="10">
        <v>15.651009635849379</v>
      </c>
      <c r="R7" s="10">
        <v>4.0388200297990711</v>
      </c>
      <c r="S7" s="10">
        <v>13.366840557974745</v>
      </c>
      <c r="T7" s="10">
        <v>2.2441100201352269</v>
      </c>
      <c r="U7" s="10">
        <v>7.3607113719392165</v>
      </c>
      <c r="V7" s="10">
        <v>2.3235859062314512</v>
      </c>
      <c r="W7" s="10">
        <v>2.2835669878284537</v>
      </c>
      <c r="X7" s="10">
        <v>0.49455676393514575</v>
      </c>
      <c r="Y7" s="10">
        <v>0.54288452497547657</v>
      </c>
    </row>
    <row r="8" spans="1:25" x14ac:dyDescent="0.3">
      <c r="A8" s="5">
        <v>66.8</v>
      </c>
      <c r="B8" s="7">
        <v>20.144172997946612</v>
      </c>
      <c r="C8" s="6">
        <v>3.0835088954103003</v>
      </c>
      <c r="D8" s="6">
        <v>27.886236354164204</v>
      </c>
      <c r="E8" s="10">
        <v>17.744975053516935</v>
      </c>
      <c r="F8" s="10">
        <v>89.121962734241151</v>
      </c>
      <c r="G8" s="10">
        <v>111.61102171931562</v>
      </c>
      <c r="H8" s="10">
        <v>55.066270560003765</v>
      </c>
      <c r="I8" s="10">
        <v>57.738304889152403</v>
      </c>
      <c r="J8" s="10">
        <v>37.679430365335115</v>
      </c>
      <c r="K8" s="10">
        <v>21.770383371013271</v>
      </c>
      <c r="L8" s="10">
        <v>8.7251550160486477</v>
      </c>
      <c r="M8" s="10">
        <v>10.647122511902426</v>
      </c>
      <c r="N8" s="10">
        <v>4.7582901767581669</v>
      </c>
      <c r="O8" s="10">
        <v>17.245923407597822</v>
      </c>
      <c r="P8" s="10">
        <v>4.9570630430735161</v>
      </c>
      <c r="Q8" s="10">
        <v>25.788115733441501</v>
      </c>
      <c r="R8" s="10">
        <v>9.7780210918054546</v>
      </c>
      <c r="S8" s="10">
        <v>20.293277569627787</v>
      </c>
      <c r="T8" s="10">
        <v>8.2132719228515381</v>
      </c>
      <c r="U8" s="10">
        <v>10.989676327627439</v>
      </c>
      <c r="V8" s="10">
        <v>0</v>
      </c>
      <c r="W8" s="10">
        <v>3.0914622620480676</v>
      </c>
      <c r="X8" s="10">
        <v>0</v>
      </c>
      <c r="Y8" s="10">
        <v>0</v>
      </c>
    </row>
    <row r="9" spans="1:25" x14ac:dyDescent="0.3">
      <c r="A9" s="5">
        <v>83.2</v>
      </c>
      <c r="B9" s="7">
        <v>20.301697822141563</v>
      </c>
      <c r="C9" s="6">
        <v>3.1564969239133531</v>
      </c>
      <c r="D9" s="6">
        <v>27.786756903538453</v>
      </c>
      <c r="E9" s="10">
        <v>109.00071766504396</v>
      </c>
      <c r="F9" s="10">
        <v>883.21083704531202</v>
      </c>
      <c r="G9" s="10">
        <v>1232.3489394220644</v>
      </c>
      <c r="H9" s="10">
        <v>636.18757539432886</v>
      </c>
      <c r="I9" s="10">
        <v>688.43481616708084</v>
      </c>
      <c r="J9" s="10">
        <v>420.28834995441645</v>
      </c>
      <c r="K9" s="10">
        <v>161.95476015691625</v>
      </c>
      <c r="L9" s="10">
        <v>46.407873066750305</v>
      </c>
      <c r="M9" s="10">
        <v>26.117899194116664</v>
      </c>
      <c r="N9" s="10">
        <v>11.343904979776822</v>
      </c>
      <c r="O9" s="10">
        <v>31.851284158265134</v>
      </c>
      <c r="P9" s="10">
        <v>9.0818768664882104</v>
      </c>
      <c r="Q9" s="10">
        <v>45.666181453851806</v>
      </c>
      <c r="R9" s="10">
        <v>16.801172074884668</v>
      </c>
      <c r="S9" s="10">
        <v>34.777158153710502</v>
      </c>
      <c r="T9" s="10">
        <v>6.5195330546031132</v>
      </c>
      <c r="U9" s="10">
        <v>17.162076137407869</v>
      </c>
      <c r="V9" s="10">
        <v>5.3413426093285654</v>
      </c>
      <c r="W9" s="10">
        <v>5.2464270918458515</v>
      </c>
      <c r="X9" s="10">
        <v>0</v>
      </c>
      <c r="Y9" s="10">
        <v>0</v>
      </c>
    </row>
    <row r="10" spans="1:25" x14ac:dyDescent="0.3">
      <c r="A10" s="5">
        <v>94.2</v>
      </c>
      <c r="B10" s="7">
        <v>20.414492740471868</v>
      </c>
      <c r="C10" s="6">
        <v>3.2450126526803826</v>
      </c>
      <c r="D10" s="6">
        <v>27.566720892306257</v>
      </c>
      <c r="E10" s="10">
        <v>3.3748784971917409</v>
      </c>
      <c r="F10" s="10">
        <v>40.702415299096849</v>
      </c>
      <c r="G10" s="10">
        <v>105.63476362415859</v>
      </c>
      <c r="H10" s="10">
        <v>71.941022439526165</v>
      </c>
      <c r="I10" s="10">
        <v>88.120675789441833</v>
      </c>
      <c r="J10" s="10">
        <v>63.224380863291948</v>
      </c>
      <c r="K10" s="10">
        <v>32.843128508361879</v>
      </c>
      <c r="L10" s="10">
        <v>13.553752748084348</v>
      </c>
      <c r="M10" s="10">
        <v>19.796644008364581</v>
      </c>
      <c r="N10" s="10">
        <v>8.3040647428366903</v>
      </c>
      <c r="O10" s="10">
        <v>26.763557297009495</v>
      </c>
      <c r="P10" s="10">
        <v>6.8471653784636786</v>
      </c>
      <c r="Q10" s="10">
        <v>34.615900721523872</v>
      </c>
      <c r="R10" s="10">
        <v>11.139574501733135</v>
      </c>
      <c r="S10" s="10">
        <v>23.734941454383822</v>
      </c>
      <c r="T10" s="10">
        <v>5.9930307048348554</v>
      </c>
      <c r="U10" s="10">
        <v>10.837185871401534</v>
      </c>
      <c r="V10" s="10">
        <v>2.9606916078590091</v>
      </c>
      <c r="W10" s="10">
        <v>3.1447411269526842</v>
      </c>
      <c r="X10" s="10">
        <v>0</v>
      </c>
      <c r="Y10" s="10">
        <v>0</v>
      </c>
    </row>
    <row r="11" spans="1:25" x14ac:dyDescent="0.3">
      <c r="A11" s="5">
        <v>103.3</v>
      </c>
      <c r="B11" s="7">
        <v>20.507776713004027</v>
      </c>
      <c r="C11" s="6">
        <v>4.355767784413187</v>
      </c>
      <c r="D11" s="6">
        <v>27.773048918651721</v>
      </c>
      <c r="E11" s="10">
        <v>1.774072132213957</v>
      </c>
      <c r="F11" s="10">
        <v>14.594063707613799</v>
      </c>
      <c r="G11" s="10">
        <v>23.086521661776491</v>
      </c>
      <c r="H11" s="10">
        <v>13.189499997512094</v>
      </c>
      <c r="I11" s="10">
        <v>14.166115074215515</v>
      </c>
      <c r="J11" s="10">
        <v>9.5682854825842671</v>
      </c>
      <c r="K11" s="10">
        <v>7.5447831736091198</v>
      </c>
      <c r="L11" s="10">
        <v>3.6519136136061263</v>
      </c>
      <c r="M11" s="10">
        <v>9.1236282251657617</v>
      </c>
      <c r="N11" s="10">
        <v>3.67389864521168</v>
      </c>
      <c r="O11" s="10">
        <v>13.458916566641967</v>
      </c>
      <c r="P11" s="10">
        <v>3.5418285644394092</v>
      </c>
      <c r="Q11" s="10">
        <v>18.392517550067126</v>
      </c>
      <c r="R11" s="10">
        <v>3.5993094288917478</v>
      </c>
      <c r="S11" s="10">
        <v>14.316812472675403</v>
      </c>
      <c r="T11" s="10">
        <v>1.7846249473846227</v>
      </c>
      <c r="U11" s="10">
        <v>7.1216312743793218</v>
      </c>
      <c r="V11" s="10">
        <v>2.2144922744503002</v>
      </c>
      <c r="W11" s="10">
        <v>2.1032080417414618</v>
      </c>
      <c r="X11" s="10">
        <v>0</v>
      </c>
      <c r="Y11" s="10">
        <v>0</v>
      </c>
    </row>
    <row r="12" spans="1:25" x14ac:dyDescent="0.3">
      <c r="A12" s="5">
        <v>112.8</v>
      </c>
      <c r="B12" s="7">
        <v>20.605218693284936</v>
      </c>
      <c r="C12" s="6">
        <v>3.2730741686251159</v>
      </c>
      <c r="D12" s="6">
        <v>27.671063928146875</v>
      </c>
      <c r="E12" s="10">
        <v>0</v>
      </c>
      <c r="F12" s="10">
        <v>0</v>
      </c>
      <c r="G12" s="10">
        <v>4.4259912406963595</v>
      </c>
      <c r="H12" s="10">
        <v>7.83255159242532</v>
      </c>
      <c r="I12" s="10">
        <v>12.141275461173846</v>
      </c>
      <c r="J12" s="10">
        <v>9.5026964775079872</v>
      </c>
      <c r="K12" s="10">
        <v>8.820803750638019</v>
      </c>
      <c r="L12" s="10">
        <v>5.3088416168030905</v>
      </c>
      <c r="M12" s="10">
        <v>15.978657707905995</v>
      </c>
      <c r="N12" s="10">
        <v>6.976083219264873</v>
      </c>
      <c r="O12" s="10">
        <v>26.223584698926654</v>
      </c>
      <c r="P12" s="10">
        <v>6.979112731564924</v>
      </c>
      <c r="Q12" s="10">
        <v>37.801244642611714</v>
      </c>
      <c r="R12" s="10">
        <v>13.023115999847224</v>
      </c>
      <c r="S12" s="10">
        <v>27.28972056918651</v>
      </c>
      <c r="T12" s="10">
        <v>6.3574315616584842</v>
      </c>
      <c r="U12" s="10">
        <v>12.318375701047701</v>
      </c>
      <c r="V12" s="10">
        <v>3.2223912498216531</v>
      </c>
      <c r="W12" s="10">
        <v>3.4037832987872494</v>
      </c>
      <c r="X12" s="10">
        <v>0</v>
      </c>
      <c r="Y12" s="10">
        <v>0</v>
      </c>
    </row>
    <row r="13" spans="1:25" x14ac:dyDescent="0.3">
      <c r="A13" s="5">
        <v>122.3</v>
      </c>
      <c r="B13" s="7">
        <v>22.930434250764527</v>
      </c>
      <c r="C13" s="6">
        <v>3.6055030307949818</v>
      </c>
      <c r="D13" s="6">
        <v>27.645948726592881</v>
      </c>
      <c r="E13" s="10">
        <v>0</v>
      </c>
      <c r="F13" s="10">
        <v>16.556374164778244</v>
      </c>
      <c r="G13" s="10">
        <v>21.987261331394507</v>
      </c>
      <c r="H13" s="10">
        <v>11.378740803859115</v>
      </c>
      <c r="I13" s="10">
        <v>10.113218836747198</v>
      </c>
      <c r="J13" s="10">
        <v>7.2945562736342868</v>
      </c>
      <c r="K13" s="10">
        <v>14.721342410420171</v>
      </c>
      <c r="L13" s="10">
        <v>11.111541852518878</v>
      </c>
      <c r="M13" s="10">
        <v>39.110406058381869</v>
      </c>
      <c r="N13" s="10">
        <v>16.455520879323632</v>
      </c>
      <c r="O13" s="10">
        <v>61.132530253884134</v>
      </c>
      <c r="P13" s="10">
        <v>15.70497321917501</v>
      </c>
      <c r="Q13" s="10">
        <v>85.095519898357352</v>
      </c>
      <c r="R13" s="10">
        <v>24.053384070695486</v>
      </c>
      <c r="S13" s="10">
        <v>60.483582940563842</v>
      </c>
      <c r="T13" s="10">
        <v>20.204523873198081</v>
      </c>
      <c r="U13" s="10">
        <v>27.811849841970616</v>
      </c>
      <c r="V13" s="10">
        <v>0</v>
      </c>
      <c r="W13" s="10">
        <v>7.7587304071834042</v>
      </c>
      <c r="X13" s="10">
        <v>0</v>
      </c>
      <c r="Y13" s="10">
        <v>0</v>
      </c>
    </row>
    <row r="14" spans="1:25" x14ac:dyDescent="0.3">
      <c r="A14" s="5">
        <v>132.69999999999999</v>
      </c>
      <c r="B14" s="7">
        <v>22.974761467889909</v>
      </c>
      <c r="C14" s="6">
        <v>4.3213607266026042</v>
      </c>
      <c r="D14" s="6">
        <v>27.625431414290865</v>
      </c>
      <c r="E14" s="10">
        <v>0</v>
      </c>
      <c r="F14" s="10">
        <v>0.68671451677243989</v>
      </c>
      <c r="G14" s="10">
        <v>9.7482257514569532</v>
      </c>
      <c r="H14" s="10">
        <v>12.333213757877497</v>
      </c>
      <c r="I14" s="10">
        <v>17.603225697652363</v>
      </c>
      <c r="J14" s="10">
        <v>12.764905493028632</v>
      </c>
      <c r="K14" s="10">
        <v>6.2493774308684706</v>
      </c>
      <c r="L14" s="10">
        <v>3.102719816342701</v>
      </c>
      <c r="M14" s="10">
        <v>9.1073992745623897</v>
      </c>
      <c r="N14" s="10">
        <v>4.2748150749233922</v>
      </c>
      <c r="O14" s="10">
        <v>18.895891781012178</v>
      </c>
      <c r="P14" s="10">
        <v>4.6547680451122204</v>
      </c>
      <c r="Q14" s="10">
        <v>27.80459584290336</v>
      </c>
      <c r="R14" s="10">
        <v>5.3890914032579591</v>
      </c>
      <c r="S14" s="10">
        <v>19.305327816822544</v>
      </c>
      <c r="T14" s="10">
        <v>2.8994357996837032</v>
      </c>
      <c r="U14" s="10">
        <v>8.4626723142782065</v>
      </c>
      <c r="V14" s="10">
        <v>2.9183646161333279</v>
      </c>
      <c r="W14" s="10">
        <v>2.2151304050048521</v>
      </c>
      <c r="X14" s="10">
        <v>0</v>
      </c>
      <c r="Y14" s="10">
        <v>0</v>
      </c>
    </row>
    <row r="15" spans="1:25" x14ac:dyDescent="0.3">
      <c r="A15" s="5">
        <v>141.69999999999999</v>
      </c>
      <c r="B15" s="7">
        <v>23.013121559633028</v>
      </c>
      <c r="C15" s="6">
        <v>4.116038218708538</v>
      </c>
      <c r="D15" s="6">
        <v>27.752462342121444</v>
      </c>
      <c r="E15" s="10">
        <v>8.0632528256773242</v>
      </c>
      <c r="F15" s="10">
        <v>53.767996089062017</v>
      </c>
      <c r="G15" s="10">
        <v>80.853465958677845</v>
      </c>
      <c r="H15" s="10">
        <v>38.361403448759255</v>
      </c>
      <c r="I15" s="10">
        <v>38.741474693665637</v>
      </c>
      <c r="J15" s="10">
        <v>22.259392359069508</v>
      </c>
      <c r="K15" s="10">
        <v>23.021157005283936</v>
      </c>
      <c r="L15" s="10">
        <v>13.625140480011691</v>
      </c>
      <c r="M15" s="10">
        <v>51.150646735001146</v>
      </c>
      <c r="N15" s="10">
        <v>22.331253887662559</v>
      </c>
      <c r="O15" s="10">
        <v>89.429806854196784</v>
      </c>
      <c r="P15" s="10">
        <v>24.756215492487847</v>
      </c>
      <c r="Q15" s="10">
        <v>127.77855748302318</v>
      </c>
      <c r="R15" s="10">
        <v>30.80069467631283</v>
      </c>
      <c r="S15" s="10">
        <v>94.982448217041764</v>
      </c>
      <c r="T15" s="10">
        <v>25.219665576438999</v>
      </c>
      <c r="U15" s="10">
        <v>47.269150897135106</v>
      </c>
      <c r="V15" s="10">
        <v>0</v>
      </c>
      <c r="W15" s="10">
        <v>13.396416427379165</v>
      </c>
      <c r="X15" s="10">
        <v>0</v>
      </c>
      <c r="Y15" s="10">
        <v>0</v>
      </c>
    </row>
    <row r="16" spans="1:25" x14ac:dyDescent="0.3">
      <c r="A16" s="5">
        <v>146.19999999999999</v>
      </c>
      <c r="B16" s="7">
        <v>23.032301605504589</v>
      </c>
      <c r="C16" s="6">
        <v>3.6297665139828243</v>
      </c>
      <c r="D16" s="6">
        <v>27.810276485105277</v>
      </c>
      <c r="E16" s="10">
        <v>19.945656972605569</v>
      </c>
      <c r="F16" s="10">
        <v>147.6571784366501</v>
      </c>
      <c r="G16" s="10">
        <v>201.75632022057562</v>
      </c>
      <c r="H16" s="10">
        <v>83.439589535059653</v>
      </c>
      <c r="I16" s="10">
        <v>79.155443894563334</v>
      </c>
      <c r="J16" s="10">
        <v>45.380112466561883</v>
      </c>
      <c r="K16" s="10">
        <v>24.058586956695645</v>
      </c>
      <c r="L16" s="10">
        <v>8.0809239241525308</v>
      </c>
      <c r="M16" s="10">
        <v>16.050017290001172</v>
      </c>
      <c r="N16" s="10">
        <v>7.5283694768666756</v>
      </c>
      <c r="O16" s="10">
        <v>30.225649759437854</v>
      </c>
      <c r="P16" s="10">
        <v>8.4911589121930486</v>
      </c>
      <c r="Q16" s="10">
        <v>42.220415695115044</v>
      </c>
      <c r="R16" s="10">
        <v>12.35938133686129</v>
      </c>
      <c r="S16" s="10">
        <v>32.28706350965809</v>
      </c>
      <c r="T16" s="10">
        <v>10.773958487906034</v>
      </c>
      <c r="U16" s="10">
        <v>17.407797262897336</v>
      </c>
      <c r="V16" s="10">
        <v>0</v>
      </c>
      <c r="W16" s="10">
        <v>4.8584291179307648</v>
      </c>
      <c r="X16" s="10">
        <v>0</v>
      </c>
      <c r="Y16" s="10">
        <v>0</v>
      </c>
    </row>
    <row r="17" spans="1:25" x14ac:dyDescent="0.3">
      <c r="A17" s="5">
        <v>153.19999999999999</v>
      </c>
      <c r="B17" s="7">
        <v>23.813461200305809</v>
      </c>
      <c r="C17" s="6">
        <v>3.4643460120342202</v>
      </c>
      <c r="D17" s="6">
        <v>27.75027864859404</v>
      </c>
      <c r="E17" s="10">
        <v>0</v>
      </c>
      <c r="F17" s="10">
        <v>77.940491650636602</v>
      </c>
      <c r="G17" s="10">
        <v>110.14522396780416</v>
      </c>
      <c r="H17" s="10">
        <v>46.768478217413936</v>
      </c>
      <c r="I17" s="10">
        <v>46.80248222662118</v>
      </c>
      <c r="J17" s="10">
        <v>27.483801600036632</v>
      </c>
      <c r="K17" s="10">
        <v>17.994236699620767</v>
      </c>
      <c r="L17" s="10">
        <v>9.2838284130541116</v>
      </c>
      <c r="M17" s="10">
        <v>18.485704717587193</v>
      </c>
      <c r="N17" s="10">
        <v>9.762208556973146</v>
      </c>
      <c r="O17" s="10">
        <v>27.079300670366415</v>
      </c>
      <c r="P17" s="10">
        <v>7.9670904306229202</v>
      </c>
      <c r="Q17" s="10">
        <v>35.839736438104865</v>
      </c>
      <c r="R17" s="10">
        <v>10.204382993247068</v>
      </c>
      <c r="S17" s="10">
        <v>26.031903796835685</v>
      </c>
      <c r="T17" s="10">
        <v>8.8023903546380229</v>
      </c>
      <c r="U17" s="10">
        <v>14.969347679135556</v>
      </c>
      <c r="V17" s="10">
        <v>0</v>
      </c>
      <c r="W17" s="10">
        <v>3.8452663217547052</v>
      </c>
      <c r="X17" s="10">
        <v>0</v>
      </c>
      <c r="Y17" s="10">
        <v>0</v>
      </c>
    </row>
    <row r="18" spans="1:25" x14ac:dyDescent="0.3">
      <c r="A18" s="5">
        <v>160.30000000000001</v>
      </c>
      <c r="B18" s="7">
        <v>23.843723050458717</v>
      </c>
      <c r="C18" s="6">
        <v>3.9551122801704195</v>
      </c>
      <c r="D18" s="6">
        <v>27.850658266365944</v>
      </c>
      <c r="E18" s="10">
        <v>0</v>
      </c>
      <c r="F18" s="10">
        <v>14.694870410217401</v>
      </c>
      <c r="G18" s="10">
        <v>67.312161895986506</v>
      </c>
      <c r="H18" s="10">
        <v>54.642932966103238</v>
      </c>
      <c r="I18" s="10">
        <v>71.604873306462267</v>
      </c>
      <c r="J18" s="10">
        <v>48.864309464331939</v>
      </c>
      <c r="K18" s="10">
        <v>17.968351094955654</v>
      </c>
      <c r="L18" s="10">
        <v>4.7544884917718342</v>
      </c>
      <c r="M18" s="10">
        <v>4.9411954540249496</v>
      </c>
      <c r="N18" s="10">
        <v>2.4511956901516094</v>
      </c>
      <c r="O18" s="10">
        <v>8.8025879696735885</v>
      </c>
      <c r="P18" s="10">
        <v>2.8296859790693296</v>
      </c>
      <c r="Q18" s="10">
        <v>15.261530342659343</v>
      </c>
      <c r="R18" s="10">
        <v>3.2181569166604875</v>
      </c>
      <c r="S18" s="10">
        <v>10.298566749717324</v>
      </c>
      <c r="T18" s="10">
        <v>1.6351916210232489</v>
      </c>
      <c r="U18" s="10">
        <v>5.8612219735514746</v>
      </c>
      <c r="V18" s="10">
        <v>1.7839549103023438</v>
      </c>
      <c r="W18" s="10">
        <v>1.5108637129791236</v>
      </c>
      <c r="X18" s="10">
        <v>0</v>
      </c>
      <c r="Y18" s="10">
        <v>0</v>
      </c>
    </row>
    <row r="19" spans="1:25" x14ac:dyDescent="0.3">
      <c r="A19" s="5">
        <v>173.7</v>
      </c>
      <c r="B19" s="7">
        <v>23.900836964831804</v>
      </c>
      <c r="C19" s="6">
        <v>2.7487968231763373</v>
      </c>
      <c r="D19" s="6">
        <v>28.008295043553563</v>
      </c>
      <c r="E19" s="10">
        <v>0</v>
      </c>
      <c r="F19" s="10">
        <v>0</v>
      </c>
      <c r="G19" s="10">
        <v>14.550564488169645</v>
      </c>
      <c r="H19" s="10">
        <v>25.143880409607384</v>
      </c>
      <c r="I19" s="10">
        <v>45.34327084714841</v>
      </c>
      <c r="J19" s="10">
        <v>39.688018474626439</v>
      </c>
      <c r="K19" s="10">
        <v>18.897539916634198</v>
      </c>
      <c r="L19" s="10">
        <v>6.4192826804258178</v>
      </c>
      <c r="M19" s="10">
        <v>10.58531859485033</v>
      </c>
      <c r="N19" s="10">
        <v>4.5953209808841349</v>
      </c>
      <c r="O19" s="10">
        <v>15.38328611908317</v>
      </c>
      <c r="P19" s="10">
        <v>4.8745133644265719</v>
      </c>
      <c r="Q19" s="10">
        <v>21.697032650435915</v>
      </c>
      <c r="R19" s="10">
        <v>10.101051908102301</v>
      </c>
      <c r="S19" s="10">
        <v>18.427411360817466</v>
      </c>
      <c r="T19" s="10">
        <v>4.7923979575023248</v>
      </c>
      <c r="U19" s="10">
        <v>11.448458628676663</v>
      </c>
      <c r="V19" s="10">
        <v>3.6372126938323723</v>
      </c>
      <c r="W19" s="10">
        <v>3.1310961683723257</v>
      </c>
      <c r="X19" s="10">
        <v>0</v>
      </c>
      <c r="Y19" s="10">
        <v>0</v>
      </c>
    </row>
    <row r="20" spans="1:25" x14ac:dyDescent="0.3">
      <c r="A20" s="5">
        <v>183.2</v>
      </c>
      <c r="B20" s="7">
        <v>23.941328172782875</v>
      </c>
      <c r="C20" s="6">
        <v>2.4733548014152671</v>
      </c>
      <c r="D20" s="6">
        <v>27.908910426480411</v>
      </c>
      <c r="E20" s="10">
        <v>0</v>
      </c>
      <c r="F20" s="10">
        <v>22.527524626225016</v>
      </c>
      <c r="G20" s="10">
        <v>100.73763273655575</v>
      </c>
      <c r="H20" s="10">
        <v>86.126307621092238</v>
      </c>
      <c r="I20" s="10">
        <v>120.79196975727203</v>
      </c>
      <c r="J20" s="10">
        <v>95.654471995346341</v>
      </c>
      <c r="K20" s="10">
        <v>43.055876118875659</v>
      </c>
      <c r="L20" s="10">
        <v>12.799969036806507</v>
      </c>
      <c r="M20" s="10">
        <v>6.6055135458198482</v>
      </c>
      <c r="N20" s="10">
        <v>2.3888365285570385</v>
      </c>
      <c r="O20" s="10">
        <v>6.6903907209645848</v>
      </c>
      <c r="P20" s="10">
        <v>2.3483269676925049</v>
      </c>
      <c r="Q20" s="10">
        <v>9.3699841842116509</v>
      </c>
      <c r="R20" s="10">
        <v>5.1571652203645115</v>
      </c>
      <c r="S20" s="10">
        <v>7.3322305164805703</v>
      </c>
      <c r="T20" s="10">
        <v>1.8548468626154597</v>
      </c>
      <c r="U20" s="10">
        <v>4.6654387759309532</v>
      </c>
      <c r="V20" s="10">
        <v>1.3504940615487997</v>
      </c>
      <c r="W20" s="10">
        <v>1.0914783845058733</v>
      </c>
      <c r="X20" s="10">
        <v>0</v>
      </c>
      <c r="Y20" s="10">
        <v>0</v>
      </c>
    </row>
    <row r="21" spans="1:25" x14ac:dyDescent="0.3">
      <c r="A21" s="5">
        <v>194.8</v>
      </c>
      <c r="B21" s="7">
        <v>23.99077006880734</v>
      </c>
      <c r="C21" s="6">
        <v>4.0971537067350798</v>
      </c>
      <c r="D21" s="6">
        <v>27.961231277346073</v>
      </c>
      <c r="E21" s="10">
        <v>0</v>
      </c>
      <c r="F21" s="10">
        <v>58.678838677658568</v>
      </c>
      <c r="G21" s="10">
        <v>137.33301596672575</v>
      </c>
      <c r="H21" s="10">
        <v>92.345645404064044</v>
      </c>
      <c r="I21" s="10">
        <v>116.3681202567406</v>
      </c>
      <c r="J21" s="10">
        <v>88.224915586124382</v>
      </c>
      <c r="K21" s="10">
        <v>48.949087207422821</v>
      </c>
      <c r="L21" s="10">
        <v>17.490683336124508</v>
      </c>
      <c r="M21" s="10">
        <v>11.280151178546321</v>
      </c>
      <c r="N21" s="10">
        <v>5.0483492011208222</v>
      </c>
      <c r="O21" s="10">
        <v>13.954363088309698</v>
      </c>
      <c r="P21" s="10">
        <v>4.8568357432155853</v>
      </c>
      <c r="Q21" s="10">
        <v>22.951667042283255</v>
      </c>
      <c r="R21" s="10">
        <v>5.3397457330290559</v>
      </c>
      <c r="S21" s="10">
        <v>15.793266633029278</v>
      </c>
      <c r="T21" s="10">
        <v>2.3247062300322794</v>
      </c>
      <c r="U21" s="10">
        <v>10.403409204439946</v>
      </c>
      <c r="V21" s="10">
        <v>1.1732432627779652</v>
      </c>
      <c r="W21" s="10">
        <v>3.04932645259065</v>
      </c>
      <c r="X21" s="10">
        <v>0.48639824026842843</v>
      </c>
      <c r="Y21" s="10">
        <v>0</v>
      </c>
    </row>
    <row r="22" spans="1:25" x14ac:dyDescent="0.3">
      <c r="A22" s="5">
        <v>200.2</v>
      </c>
      <c r="B22" s="7">
        <v>24.301187786697248</v>
      </c>
      <c r="C22" s="6">
        <v>3.4701546549619358</v>
      </c>
      <c r="D22" s="6">
        <v>28.023218916681326</v>
      </c>
      <c r="E22" s="10">
        <v>6.8766354897587885</v>
      </c>
      <c r="F22" s="10">
        <v>124.03224795839544</v>
      </c>
      <c r="G22" s="10">
        <v>231.35997588040388</v>
      </c>
      <c r="H22" s="10">
        <v>128.7317763256456</v>
      </c>
      <c r="I22" s="10">
        <v>151.68994078585342</v>
      </c>
      <c r="J22" s="10">
        <v>104.27133747863698</v>
      </c>
      <c r="K22" s="10">
        <v>43.221534123689224</v>
      </c>
      <c r="L22" s="10">
        <v>11.893532079131543</v>
      </c>
      <c r="M22" s="10">
        <v>5.2583653668478503</v>
      </c>
      <c r="N22" s="10">
        <v>1.9413085276646067</v>
      </c>
      <c r="O22" s="10">
        <v>4.605079325138135</v>
      </c>
      <c r="P22" s="10">
        <v>1.799715967105576</v>
      </c>
      <c r="Q22" s="10">
        <v>10.50603838930566</v>
      </c>
      <c r="R22" s="10">
        <v>2.589167394570286</v>
      </c>
      <c r="S22" s="10">
        <v>7.9079607077436735</v>
      </c>
      <c r="T22" s="10">
        <v>1.3677290532261073</v>
      </c>
      <c r="U22" s="10">
        <v>4.1199546997445227</v>
      </c>
      <c r="V22" s="10">
        <v>1.4794316510584318</v>
      </c>
      <c r="W22" s="10">
        <v>0.94108831154165895</v>
      </c>
      <c r="X22" s="10">
        <v>0</v>
      </c>
      <c r="Y22" s="10">
        <v>0</v>
      </c>
    </row>
    <row r="23" spans="1:25" x14ac:dyDescent="0.3">
      <c r="A23" s="5">
        <v>208.7</v>
      </c>
      <c r="B23" s="7">
        <v>24.337416762232419</v>
      </c>
      <c r="C23" s="6">
        <v>3.6260846163079377</v>
      </c>
      <c r="D23" s="6">
        <v>27.971048058610094</v>
      </c>
      <c r="E23" s="10">
        <v>2.9963217549548666</v>
      </c>
      <c r="F23" s="10">
        <v>32.669395678206705</v>
      </c>
      <c r="G23" s="10">
        <v>80.689811975434168</v>
      </c>
      <c r="H23" s="10">
        <v>56.364345935518251</v>
      </c>
      <c r="I23" s="10">
        <v>67.347763721444565</v>
      </c>
      <c r="J23" s="10">
        <v>42.072429749293583</v>
      </c>
      <c r="K23" s="10">
        <v>14.414575100687676</v>
      </c>
      <c r="L23" s="10">
        <v>4.1862736188711294</v>
      </c>
      <c r="M23" s="10">
        <v>4.1006740736092757</v>
      </c>
      <c r="N23" s="10">
        <v>1.9355289682088574</v>
      </c>
      <c r="O23" s="10">
        <v>5.5547689129933273</v>
      </c>
      <c r="P23" s="10">
        <v>1.9422823840086092</v>
      </c>
      <c r="Q23" s="10">
        <v>11.103459751766881</v>
      </c>
      <c r="R23" s="10">
        <v>2.4752957260040174</v>
      </c>
      <c r="S23" s="10">
        <v>8.2059911205808795</v>
      </c>
      <c r="T23" s="10">
        <v>1.4267435053950586</v>
      </c>
      <c r="U23" s="10">
        <v>4.4033115191356513</v>
      </c>
      <c r="V23" s="10">
        <v>1.6715548281360602</v>
      </c>
      <c r="W23" s="10">
        <v>1.0945598657447682</v>
      </c>
      <c r="X23" s="10">
        <v>0</v>
      </c>
      <c r="Y23" s="10">
        <v>0</v>
      </c>
    </row>
    <row r="24" spans="1:25" x14ac:dyDescent="0.3">
      <c r="A24" s="5">
        <v>236.3</v>
      </c>
      <c r="B24" s="7">
        <v>24.455054376911317</v>
      </c>
      <c r="C24" s="6">
        <v>2.4912726791626842</v>
      </c>
      <c r="D24" s="6">
        <v>27.800691597153492</v>
      </c>
      <c r="E24" s="10">
        <v>0</v>
      </c>
      <c r="F24" s="10">
        <v>18.562613712703619</v>
      </c>
      <c r="G24" s="10">
        <v>110.7596681171141</v>
      </c>
      <c r="H24" s="10">
        <v>97.955114811190029</v>
      </c>
      <c r="I24" s="10">
        <v>139.78847923027382</v>
      </c>
      <c r="J24" s="10">
        <v>113.77386689498434</v>
      </c>
      <c r="K24" s="10">
        <v>56.050640843981625</v>
      </c>
      <c r="L24" s="10">
        <v>18.012874458222047</v>
      </c>
      <c r="M24" s="10">
        <v>12.612779113814721</v>
      </c>
      <c r="N24" s="10">
        <v>4.9925751861749204</v>
      </c>
      <c r="O24" s="10">
        <v>15.121354759127678</v>
      </c>
      <c r="P24" s="10">
        <v>4.8445142290316596</v>
      </c>
      <c r="Q24" s="10">
        <v>24.863765739154211</v>
      </c>
      <c r="R24" s="10">
        <v>12.096680920343928</v>
      </c>
      <c r="S24" s="10">
        <v>16.741363218101963</v>
      </c>
      <c r="T24" s="10">
        <v>5.4971911013366439</v>
      </c>
      <c r="U24" s="10">
        <v>9.2331618648453624</v>
      </c>
      <c r="V24" s="10">
        <v>2.7426529680346805</v>
      </c>
      <c r="W24" s="10">
        <v>2.4312213493360675</v>
      </c>
      <c r="X24" s="10">
        <v>0</v>
      </c>
      <c r="Y24" s="10">
        <v>0</v>
      </c>
    </row>
    <row r="25" spans="1:25" x14ac:dyDescent="0.3">
      <c r="A25" s="5">
        <v>248.2</v>
      </c>
      <c r="B25" s="7">
        <v>24.777217794342508</v>
      </c>
      <c r="C25" s="6">
        <v>4.2065298446534989</v>
      </c>
      <c r="D25" s="6">
        <v>27.748400530110025</v>
      </c>
      <c r="E25" s="10">
        <v>7.130587366144499</v>
      </c>
      <c r="F25" s="10">
        <v>88.775886224761635</v>
      </c>
      <c r="G25" s="10">
        <v>190.23166138360423</v>
      </c>
      <c r="H25" s="10">
        <v>101.43891542928077</v>
      </c>
      <c r="I25" s="10">
        <v>97.56686288769798</v>
      </c>
      <c r="J25" s="10">
        <v>55.641714573232889</v>
      </c>
      <c r="K25" s="10">
        <v>23.090281830106495</v>
      </c>
      <c r="L25" s="10">
        <v>6.9915926189427271</v>
      </c>
      <c r="M25" s="10">
        <v>11.111640019778324</v>
      </c>
      <c r="N25" s="10">
        <v>4.6285838948291058</v>
      </c>
      <c r="O25" s="10">
        <v>16.215923144628729</v>
      </c>
      <c r="P25" s="10">
        <v>4.8116883996054884</v>
      </c>
      <c r="Q25" s="10">
        <v>23.971888851497706</v>
      </c>
      <c r="R25" s="10">
        <v>4.9877353431699314</v>
      </c>
      <c r="S25" s="10">
        <v>17.096255884134454</v>
      </c>
      <c r="T25" s="10">
        <v>2.7897951340688514</v>
      </c>
      <c r="U25" s="10">
        <v>9.2575598763922073</v>
      </c>
      <c r="V25" s="10">
        <v>1.7353758846686678</v>
      </c>
      <c r="W25" s="10">
        <v>2.0962917233124787</v>
      </c>
      <c r="X25" s="10">
        <v>0</v>
      </c>
      <c r="Y25" s="10">
        <v>0</v>
      </c>
    </row>
    <row r="26" spans="1:25" x14ac:dyDescent="0.3">
      <c r="A26" s="5">
        <v>259.2</v>
      </c>
      <c r="B26" s="7">
        <v>24.824102350917432</v>
      </c>
      <c r="C26" s="6">
        <v>3.0242314668190406</v>
      </c>
      <c r="D26" s="6">
        <v>27.889968804689435</v>
      </c>
      <c r="E26" s="10">
        <v>8.6040521104888796</v>
      </c>
      <c r="F26" s="10">
        <v>34.555430344564456</v>
      </c>
      <c r="G26" s="10">
        <v>47.888524942926693</v>
      </c>
      <c r="H26" s="10">
        <v>25.689096175429217</v>
      </c>
      <c r="I26" s="10">
        <v>31.006657120599737</v>
      </c>
      <c r="J26" s="10">
        <v>19.861516684880339</v>
      </c>
      <c r="K26" s="10">
        <v>13.678840533945799</v>
      </c>
      <c r="L26" s="10">
        <v>4.8255512031147108</v>
      </c>
      <c r="M26" s="10">
        <v>8.9060458892824013</v>
      </c>
      <c r="N26" s="10">
        <v>4.0024565384366433</v>
      </c>
      <c r="O26" s="10">
        <v>15.358969531102124</v>
      </c>
      <c r="P26" s="10">
        <v>4.3044503172301676</v>
      </c>
      <c r="Q26" s="10">
        <v>23.282265787789242</v>
      </c>
      <c r="R26" s="10">
        <v>9.4874070016693235</v>
      </c>
      <c r="S26" s="10">
        <v>17.639969177578131</v>
      </c>
      <c r="T26" s="10">
        <v>7.3478226376941054</v>
      </c>
      <c r="U26" s="10">
        <v>10.908948053681344</v>
      </c>
      <c r="V26" s="10">
        <v>0</v>
      </c>
      <c r="W26" s="10">
        <v>2.2699173059698228</v>
      </c>
      <c r="X26" s="10">
        <v>0</v>
      </c>
      <c r="Y26" s="10">
        <v>0</v>
      </c>
    </row>
    <row r="27" spans="1:25" x14ac:dyDescent="0.3">
      <c r="A27" s="5">
        <v>269.7</v>
      </c>
      <c r="B27" s="7">
        <v>24.868855791284403</v>
      </c>
      <c r="C27" s="6">
        <v>2.5746073700162055</v>
      </c>
      <c r="D27" s="6">
        <v>27.895303760527401</v>
      </c>
      <c r="E27" s="10">
        <v>0</v>
      </c>
      <c r="F27" s="10">
        <v>5.5117724799810874</v>
      </c>
      <c r="G27" s="10">
        <v>20.158505611451581</v>
      </c>
      <c r="H27" s="10">
        <v>15.225203851249512</v>
      </c>
      <c r="I27" s="10">
        <v>17.866042584325463</v>
      </c>
      <c r="J27" s="10">
        <v>10.825377650042537</v>
      </c>
      <c r="K27" s="10">
        <v>10.857844218153094</v>
      </c>
      <c r="L27" s="10">
        <v>5.2341227004131898</v>
      </c>
      <c r="M27" s="10">
        <v>13.713420335329591</v>
      </c>
      <c r="N27" s="10">
        <v>7.2252259231271863</v>
      </c>
      <c r="O27" s="10">
        <v>23.428872447351786</v>
      </c>
      <c r="P27" s="10">
        <v>7.7424008400418707</v>
      </c>
      <c r="Q27" s="10">
        <v>35.008794694851765</v>
      </c>
      <c r="R27" s="10">
        <v>15.712067656857656</v>
      </c>
      <c r="S27" s="10">
        <v>26.287412317633816</v>
      </c>
      <c r="T27" s="10">
        <v>14.093858461239218</v>
      </c>
      <c r="U27" s="10">
        <v>17.080378579259964</v>
      </c>
      <c r="V27" s="10">
        <v>0</v>
      </c>
      <c r="W27" s="10">
        <v>3.3514658981514764</v>
      </c>
      <c r="X27" s="10">
        <v>0</v>
      </c>
      <c r="Y27" s="10">
        <v>0</v>
      </c>
    </row>
    <row r="28" spans="1:25" x14ac:dyDescent="0.3">
      <c r="A28" s="5">
        <v>283.8</v>
      </c>
      <c r="B28" s="7">
        <v>24.928953268348625</v>
      </c>
      <c r="C28" s="6">
        <v>3.5869136186116752</v>
      </c>
      <c r="D28" s="6">
        <v>27.997039434620383</v>
      </c>
      <c r="E28" s="10">
        <v>0</v>
      </c>
      <c r="F28" s="10">
        <v>4.5799467949733268</v>
      </c>
      <c r="G28" s="10">
        <v>21.15786829494537</v>
      </c>
      <c r="H28" s="10">
        <v>13.733743976968412</v>
      </c>
      <c r="I28" s="10">
        <v>13.01396141148693</v>
      </c>
      <c r="J28" s="10">
        <v>7.9056592607112695</v>
      </c>
      <c r="K28" s="10">
        <v>6.4481300476510182</v>
      </c>
      <c r="L28" s="10">
        <v>3.0683627647425307</v>
      </c>
      <c r="M28" s="10">
        <v>7.1381621423288664</v>
      </c>
      <c r="N28" s="10">
        <v>3.2267880860438765</v>
      </c>
      <c r="O28" s="10">
        <v>12.210048416273837</v>
      </c>
      <c r="P28" s="10">
        <v>3.7718882423531745</v>
      </c>
      <c r="Q28" s="10">
        <v>19.078505470825455</v>
      </c>
      <c r="R28" s="10">
        <v>5.8466990818692581</v>
      </c>
      <c r="S28" s="10">
        <v>15.728244802402543</v>
      </c>
      <c r="T28" s="10">
        <v>3.2114251380059318</v>
      </c>
      <c r="U28" s="10">
        <v>9.7193812690216461</v>
      </c>
      <c r="V28" s="10">
        <v>2.124963955597627</v>
      </c>
      <c r="W28" s="10">
        <v>2.1295972256408171</v>
      </c>
      <c r="X28" s="10">
        <v>0</v>
      </c>
      <c r="Y28" s="10">
        <v>0</v>
      </c>
    </row>
    <row r="29" spans="1:25" x14ac:dyDescent="0.3">
      <c r="A29" s="5">
        <v>296.7</v>
      </c>
      <c r="B29" s="7">
        <v>24.983936066513763</v>
      </c>
      <c r="C29" s="6">
        <v>3.7411019358923796</v>
      </c>
      <c r="D29" s="6">
        <v>27.870186927163729</v>
      </c>
      <c r="E29" s="10">
        <v>1.7472678125261123</v>
      </c>
      <c r="F29" s="10">
        <v>35.060804096819147</v>
      </c>
      <c r="G29" s="10">
        <v>78.883942655673124</v>
      </c>
      <c r="H29" s="10">
        <v>49.843547403362543</v>
      </c>
      <c r="I29" s="10">
        <v>54.890189005534218</v>
      </c>
      <c r="J29" s="10">
        <v>37.756864719626094</v>
      </c>
      <c r="K29" s="10">
        <v>17.524197708370487</v>
      </c>
      <c r="L29" s="10">
        <v>6.4712051967155064</v>
      </c>
      <c r="M29" s="10">
        <v>10.117707884750384</v>
      </c>
      <c r="N29" s="10">
        <v>4.6359771203441396</v>
      </c>
      <c r="O29" s="10">
        <v>16.711743307049801</v>
      </c>
      <c r="P29" s="10">
        <v>4.7240159201392578</v>
      </c>
      <c r="Q29" s="10">
        <v>25.584577850540235</v>
      </c>
      <c r="R29" s="10">
        <v>7.5212308463682449</v>
      </c>
      <c r="S29" s="10">
        <v>19.460423016264176</v>
      </c>
      <c r="T29" s="10">
        <v>3.6045644908086558</v>
      </c>
      <c r="U29" s="10">
        <v>11.149199050235728</v>
      </c>
      <c r="V29" s="10">
        <v>2.2783279054918433</v>
      </c>
      <c r="W29" s="10">
        <v>2.601974554872466</v>
      </c>
      <c r="X29" s="10">
        <v>0</v>
      </c>
      <c r="Y29" s="10">
        <v>0</v>
      </c>
    </row>
    <row r="30" spans="1:25" x14ac:dyDescent="0.3">
      <c r="A30" s="5">
        <v>307.3</v>
      </c>
      <c r="B30" s="7">
        <v>25.151437454677303</v>
      </c>
      <c r="C30" s="6">
        <v>2.3646054273173203</v>
      </c>
      <c r="D30" s="6">
        <v>27.90268040636068</v>
      </c>
      <c r="E30" s="10">
        <v>0</v>
      </c>
      <c r="F30" s="10">
        <v>5.1314605320212374</v>
      </c>
      <c r="G30" s="10">
        <v>23.832133444068511</v>
      </c>
      <c r="H30" s="10">
        <v>16.930321967817466</v>
      </c>
      <c r="I30" s="10">
        <v>17.833941657390515</v>
      </c>
      <c r="J30" s="10">
        <v>11.484060529060361</v>
      </c>
      <c r="K30" s="10">
        <v>8.8328696060623919</v>
      </c>
      <c r="L30" s="10">
        <v>4.0733797066034674</v>
      </c>
      <c r="M30" s="10">
        <v>8.8466843984214805</v>
      </c>
      <c r="N30" s="10">
        <v>3.9339825730652001</v>
      </c>
      <c r="O30" s="10">
        <v>14.308524220051602</v>
      </c>
      <c r="P30" s="10">
        <v>4.1554601484391256</v>
      </c>
      <c r="Q30" s="10">
        <v>21.954056512613032</v>
      </c>
      <c r="R30" s="10">
        <v>12.001012998455042</v>
      </c>
      <c r="S30" s="10">
        <v>16.814218925650643</v>
      </c>
      <c r="T30" s="10">
        <v>7.62613279690824</v>
      </c>
      <c r="U30" s="10">
        <v>10.316196194150672</v>
      </c>
      <c r="V30" s="10">
        <v>2.1066823518231885</v>
      </c>
      <c r="W30" s="10">
        <v>2.147685831271978</v>
      </c>
      <c r="X30" s="10">
        <v>0</v>
      </c>
      <c r="Y30" s="10">
        <v>0</v>
      </c>
    </row>
    <row r="31" spans="1:25" x14ac:dyDescent="0.3">
      <c r="A31" s="5">
        <v>318.7</v>
      </c>
      <c r="B31" s="7">
        <v>25.219639050036257</v>
      </c>
      <c r="C31" s="6">
        <v>2.5706720109617294</v>
      </c>
      <c r="D31" s="6">
        <v>27.906166653375511</v>
      </c>
      <c r="E31" s="10">
        <v>0</v>
      </c>
      <c r="F31" s="10">
        <v>2.8707919383345994</v>
      </c>
      <c r="G31" s="10">
        <v>18.8746036684262</v>
      </c>
      <c r="H31" s="10">
        <v>15.411025696187425</v>
      </c>
      <c r="I31" s="10">
        <v>15.881920597989891</v>
      </c>
      <c r="J31" s="10">
        <v>9.5544302158564172</v>
      </c>
      <c r="K31" s="10">
        <v>8.6041733003254652</v>
      </c>
      <c r="L31" s="10">
        <v>4.2113297942056729</v>
      </c>
      <c r="M31" s="10">
        <v>10.247939602047236</v>
      </c>
      <c r="N31" s="10">
        <v>4.6594693327069514</v>
      </c>
      <c r="O31" s="10">
        <v>17.083015704329277</v>
      </c>
      <c r="P31" s="10">
        <v>5.2777449014717535</v>
      </c>
      <c r="Q31" s="10">
        <v>26.822134799072067</v>
      </c>
      <c r="R31" s="10">
        <v>13.176678337625555</v>
      </c>
      <c r="S31" s="10">
        <v>20.883425972875145</v>
      </c>
      <c r="T31" s="10">
        <v>7.889760731567276</v>
      </c>
      <c r="U31" s="10">
        <v>12.248382993652724</v>
      </c>
      <c r="V31" s="10">
        <v>2.4770712337745318</v>
      </c>
      <c r="W31" s="10">
        <v>2.5941114163352861</v>
      </c>
      <c r="X31" s="10">
        <v>0</v>
      </c>
      <c r="Y31" s="10">
        <v>0</v>
      </c>
    </row>
    <row r="32" spans="1:25" x14ac:dyDescent="0.3">
      <c r="A32" s="5">
        <v>331.3</v>
      </c>
      <c r="B32" s="7">
        <v>25.321453082850457</v>
      </c>
      <c r="C32" s="6">
        <v>3.1704470474640187</v>
      </c>
      <c r="D32" s="6">
        <v>27.987186614620345</v>
      </c>
      <c r="E32" s="10">
        <v>0</v>
      </c>
      <c r="F32" s="10">
        <v>2.1905597855082646</v>
      </c>
      <c r="G32" s="10">
        <v>15.028446584824628</v>
      </c>
      <c r="H32" s="10">
        <v>16.510002902131887</v>
      </c>
      <c r="I32" s="10">
        <v>18.891982401205698</v>
      </c>
      <c r="J32" s="10">
        <v>15.130293937003882</v>
      </c>
      <c r="K32" s="10">
        <v>11.382844462121891</v>
      </c>
      <c r="L32" s="10">
        <v>5.3537196986456541</v>
      </c>
      <c r="M32" s="10">
        <v>11.145270783174837</v>
      </c>
      <c r="N32" s="10">
        <v>5.1658071253066655</v>
      </c>
      <c r="O32" s="10">
        <v>19.877488804868559</v>
      </c>
      <c r="P32" s="10">
        <v>5.8915747237906233</v>
      </c>
      <c r="Q32" s="10">
        <v>30.433209315958955</v>
      </c>
      <c r="R32" s="10">
        <v>12.358601015954919</v>
      </c>
      <c r="S32" s="10">
        <v>24.964174846664061</v>
      </c>
      <c r="T32" s="10">
        <v>6.1776872234732423</v>
      </c>
      <c r="U32" s="10">
        <v>15.803945431721184</v>
      </c>
      <c r="V32" s="10">
        <v>2.9787544800249588</v>
      </c>
      <c r="W32" s="10">
        <v>3.2960805277239462</v>
      </c>
      <c r="X32" s="10">
        <v>0</v>
      </c>
      <c r="Y32" s="10">
        <v>0</v>
      </c>
    </row>
    <row r="33" spans="1:25" x14ac:dyDescent="0.3">
      <c r="A33" s="5">
        <v>345.3</v>
      </c>
      <c r="B33" s="7">
        <v>25.440084814468353</v>
      </c>
      <c r="C33" s="6">
        <v>2.8634854066161979</v>
      </c>
      <c r="D33" s="6">
        <v>27.854373532642636</v>
      </c>
      <c r="E33" s="10">
        <v>0</v>
      </c>
      <c r="F33" s="10">
        <v>36.020873767307215</v>
      </c>
      <c r="G33" s="10">
        <v>120.4043325054574</v>
      </c>
      <c r="H33" s="10">
        <v>76.353111839397741</v>
      </c>
      <c r="I33" s="10">
        <v>76.049948321280482</v>
      </c>
      <c r="J33" s="10">
        <v>44.897564429951665</v>
      </c>
      <c r="K33" s="10">
        <v>18.432184771102456</v>
      </c>
      <c r="L33" s="10">
        <v>6.2456398644974813</v>
      </c>
      <c r="M33" s="10">
        <v>9.605186606082686</v>
      </c>
      <c r="N33" s="10">
        <v>4.4096690283451405</v>
      </c>
      <c r="O33" s="10">
        <v>15.894430164148051</v>
      </c>
      <c r="P33" s="10">
        <v>4.8825334079158011</v>
      </c>
      <c r="Q33" s="10">
        <v>25.264804987976646</v>
      </c>
      <c r="R33" s="10">
        <v>10.822652797886942</v>
      </c>
      <c r="S33" s="10">
        <v>18.634981228799951</v>
      </c>
      <c r="T33" s="10">
        <v>5.5171439210592306</v>
      </c>
      <c r="U33" s="10">
        <v>11.047054689334287</v>
      </c>
      <c r="V33" s="10">
        <v>2.2385193495189326</v>
      </c>
      <c r="W33" s="10">
        <v>2.1096723991561692</v>
      </c>
      <c r="X33" s="10">
        <v>0</v>
      </c>
      <c r="Y33" s="10">
        <v>0</v>
      </c>
    </row>
    <row r="34" spans="1:25" x14ac:dyDescent="0.3">
      <c r="A34" s="5"/>
      <c r="C34" s="6"/>
      <c r="D34" s="6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</row>
    <row r="35" spans="1:25" x14ac:dyDescent="0.3">
      <c r="A35" s="5"/>
      <c r="C35" s="6"/>
      <c r="D35" s="6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</row>
    <row r="36" spans="1:25" x14ac:dyDescent="0.3">
      <c r="A36" s="5"/>
      <c r="C36" s="6"/>
      <c r="D36" s="6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</row>
    <row r="37" spans="1:25" x14ac:dyDescent="0.3">
      <c r="A37" s="5"/>
      <c r="C37" s="6"/>
      <c r="D37" s="6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</row>
    <row r="38" spans="1:25" x14ac:dyDescent="0.3">
      <c r="A38" s="5"/>
      <c r="C38" s="6"/>
      <c r="D38" s="6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</row>
    <row r="39" spans="1:25" x14ac:dyDescent="0.3">
      <c r="A39" s="5"/>
      <c r="C39" s="6"/>
      <c r="D39" s="6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48"/>
  <sheetViews>
    <sheetView workbookViewId="0">
      <selection activeCell="D5" sqref="D5"/>
    </sheetView>
  </sheetViews>
  <sheetFormatPr defaultRowHeight="14.4" x14ac:dyDescent="0.3"/>
  <sheetData>
    <row r="1" spans="1:10" x14ac:dyDescent="0.3">
      <c r="A1" s="12" t="s">
        <v>28</v>
      </c>
    </row>
    <row r="3" spans="1:10" x14ac:dyDescent="0.3">
      <c r="B3" s="64" t="s">
        <v>29</v>
      </c>
      <c r="C3" s="65"/>
      <c r="D3" s="66"/>
      <c r="E3" s="64" t="s">
        <v>30</v>
      </c>
      <c r="F3" s="65"/>
      <c r="G3" s="66"/>
      <c r="H3" s="64" t="s">
        <v>31</v>
      </c>
      <c r="I3" s="65"/>
      <c r="J3" s="66"/>
    </row>
    <row r="4" spans="1:10" x14ac:dyDescent="0.3">
      <c r="A4" s="13"/>
      <c r="B4" s="36" t="s">
        <v>32</v>
      </c>
      <c r="C4" s="37"/>
      <c r="D4" s="38"/>
      <c r="E4" s="36" t="s">
        <v>33</v>
      </c>
      <c r="F4" s="37"/>
      <c r="G4" s="38"/>
      <c r="H4" s="36" t="s">
        <v>34</v>
      </c>
      <c r="I4" s="37"/>
      <c r="J4" s="38"/>
    </row>
    <row r="5" spans="1:10" x14ac:dyDescent="0.3">
      <c r="A5" s="39" t="s">
        <v>35</v>
      </c>
      <c r="B5" s="14" t="s">
        <v>36</v>
      </c>
      <c r="C5" s="15" t="s">
        <v>37</v>
      </c>
      <c r="D5" s="16" t="s">
        <v>38</v>
      </c>
      <c r="E5" s="14" t="s">
        <v>36</v>
      </c>
      <c r="F5" s="15" t="s">
        <v>37</v>
      </c>
      <c r="G5" s="16" t="s">
        <v>38</v>
      </c>
      <c r="H5" s="14" t="s">
        <v>36</v>
      </c>
      <c r="I5" s="15" t="s">
        <v>37</v>
      </c>
      <c r="J5" s="16" t="s">
        <v>38</v>
      </c>
    </row>
    <row r="6" spans="1:10" x14ac:dyDescent="0.3">
      <c r="A6" s="17" t="s">
        <v>39</v>
      </c>
      <c r="B6" s="18">
        <v>-29.134663635429348</v>
      </c>
      <c r="C6" s="19">
        <v>-28.978410440254244</v>
      </c>
      <c r="D6" s="20">
        <f t="shared" ref="D6:D14" si="0">AVERAGE(B6:C6)</f>
        <v>-29.056537037841796</v>
      </c>
      <c r="E6" s="18">
        <v>-29.945659988286121</v>
      </c>
      <c r="F6" s="19">
        <v>-30.047852582881035</v>
      </c>
      <c r="G6" s="20">
        <f t="shared" ref="G6:G12" si="1">AVERAGE(E6,F6)</f>
        <v>-29.996756285583579</v>
      </c>
      <c r="H6" s="18" t="s">
        <v>40</v>
      </c>
      <c r="I6" s="19" t="s">
        <v>40</v>
      </c>
      <c r="J6" s="20"/>
    </row>
    <row r="7" spans="1:10" x14ac:dyDescent="0.3">
      <c r="A7" s="21" t="s">
        <v>41</v>
      </c>
      <c r="B7" s="18">
        <v>-27.319112551955101</v>
      </c>
      <c r="C7" s="19">
        <v>-27.167420411236098</v>
      </c>
      <c r="D7" s="20">
        <f t="shared" si="0"/>
        <v>-27.243266481595597</v>
      </c>
      <c r="E7" s="18">
        <v>-26.466854079129483</v>
      </c>
      <c r="F7" s="19">
        <v>-29.282333510522207</v>
      </c>
      <c r="G7" s="20">
        <f t="shared" si="1"/>
        <v>-27.874593794825845</v>
      </c>
      <c r="H7" s="18" t="s">
        <v>40</v>
      </c>
      <c r="I7" s="19" t="s">
        <v>40</v>
      </c>
      <c r="J7" s="20"/>
    </row>
    <row r="8" spans="1:10" x14ac:dyDescent="0.3">
      <c r="A8" s="21" t="s">
        <v>42</v>
      </c>
      <c r="B8" s="18">
        <v>-27.35615998147383</v>
      </c>
      <c r="C8" s="19">
        <v>-27.68052994918386</v>
      </c>
      <c r="D8" s="20">
        <f t="shared" si="0"/>
        <v>-27.518344965328843</v>
      </c>
      <c r="E8" s="18">
        <v>-28.492792674120466</v>
      </c>
      <c r="F8" s="19">
        <v>-27.865525537997971</v>
      </c>
      <c r="G8" s="20">
        <f t="shared" si="1"/>
        <v>-28.179159106059217</v>
      </c>
      <c r="H8" s="18">
        <v>-28.070502437008557</v>
      </c>
      <c r="I8" s="19">
        <v>-27.806895998885441</v>
      </c>
      <c r="J8" s="20">
        <f>AVERAGE(H8,I8)</f>
        <v>-27.938699217946997</v>
      </c>
    </row>
    <row r="9" spans="1:10" x14ac:dyDescent="0.3">
      <c r="A9" s="21" t="s">
        <v>43</v>
      </c>
      <c r="B9" s="18">
        <v>-29.757007994254781</v>
      </c>
      <c r="C9" s="19">
        <v>-28.291053094643797</v>
      </c>
      <c r="D9" s="20">
        <f t="shared" si="0"/>
        <v>-29.024030544449289</v>
      </c>
      <c r="E9" s="18">
        <v>-30.665209607501442</v>
      </c>
      <c r="F9" s="19">
        <v>-30.189318437800814</v>
      </c>
      <c r="G9" s="20">
        <f t="shared" si="1"/>
        <v>-30.42726402265113</v>
      </c>
      <c r="H9" s="18">
        <v>-26.728268514327059</v>
      </c>
      <c r="I9" s="19">
        <v>-26.502974063068081</v>
      </c>
      <c r="J9" s="20">
        <f>AVERAGE(H9,I9)</f>
        <v>-26.615621288697568</v>
      </c>
    </row>
    <row r="10" spans="1:10" x14ac:dyDescent="0.3">
      <c r="A10" s="21" t="s">
        <v>44</v>
      </c>
      <c r="B10" s="18">
        <v>-29.19034118938216</v>
      </c>
      <c r="C10" s="19">
        <v>-28.801596464133166</v>
      </c>
      <c r="D10" s="20">
        <f t="shared" si="0"/>
        <v>-28.995968826757661</v>
      </c>
      <c r="E10" s="18">
        <v>-30.194411229547971</v>
      </c>
      <c r="F10" s="19">
        <v>-29.957079333712816</v>
      </c>
      <c r="G10" s="20">
        <f t="shared" si="1"/>
        <v>-30.075745281630393</v>
      </c>
      <c r="H10" s="18">
        <v>-28.203477822499391</v>
      </c>
      <c r="I10" s="19">
        <v>-27.765831040137279</v>
      </c>
      <c r="J10" s="20">
        <f>AVERAGE(H10,I10)</f>
        <v>-27.984654431318333</v>
      </c>
    </row>
    <row r="11" spans="1:10" x14ac:dyDescent="0.3">
      <c r="A11" s="21" t="s">
        <v>45</v>
      </c>
      <c r="B11" s="18">
        <v>-28.142044861422367</v>
      </c>
      <c r="C11" s="19">
        <v>-28.927821988582032</v>
      </c>
      <c r="D11" s="20">
        <f t="shared" si="0"/>
        <v>-28.534933425002201</v>
      </c>
      <c r="E11" s="18">
        <v>-32.592904231083594</v>
      </c>
      <c r="F11" s="19">
        <v>-30.547986809995688</v>
      </c>
      <c r="G11" s="20">
        <f t="shared" si="1"/>
        <v>-31.570445520539643</v>
      </c>
      <c r="H11" s="18">
        <v>-27.332163445233153</v>
      </c>
      <c r="I11" s="19">
        <v>-26.19645480327604</v>
      </c>
      <c r="J11" s="20">
        <f>AVERAGE(H11,I11)</f>
        <v>-26.764309124254595</v>
      </c>
    </row>
    <row r="12" spans="1:10" x14ac:dyDescent="0.3">
      <c r="A12" s="21" t="s">
        <v>46</v>
      </c>
      <c r="B12" s="18">
        <v>-29.136679043684094</v>
      </c>
      <c r="C12" s="19">
        <v>-28.902239844078327</v>
      </c>
      <c r="D12" s="20">
        <f t="shared" si="0"/>
        <v>-29.01945944388121</v>
      </c>
      <c r="E12" s="18">
        <v>-29.839516297739795</v>
      </c>
      <c r="F12" s="19">
        <v>-30.27664560951446</v>
      </c>
      <c r="G12" s="20">
        <f t="shared" si="1"/>
        <v>-30.058080953627126</v>
      </c>
      <c r="H12" s="18">
        <v>-27.300011779717043</v>
      </c>
      <c r="I12" s="19">
        <v>-26.66293934104301</v>
      </c>
      <c r="J12" s="20">
        <f>AVERAGE(H12,I12)</f>
        <v>-26.981475560380026</v>
      </c>
    </row>
    <row r="13" spans="1:10" x14ac:dyDescent="0.3">
      <c r="A13" s="21" t="s">
        <v>47</v>
      </c>
      <c r="B13" s="18">
        <v>-23.963346955830545</v>
      </c>
      <c r="C13" s="19">
        <v>-24.063691326844395</v>
      </c>
      <c r="D13" s="20">
        <f t="shared" si="0"/>
        <v>-24.013519141337468</v>
      </c>
      <c r="E13" s="18" t="s">
        <v>40</v>
      </c>
      <c r="F13" s="19" t="s">
        <v>40</v>
      </c>
      <c r="G13" s="20"/>
      <c r="H13" s="18" t="s">
        <v>40</v>
      </c>
      <c r="I13" s="19" t="s">
        <v>40</v>
      </c>
      <c r="J13" s="20"/>
    </row>
    <row r="14" spans="1:10" x14ac:dyDescent="0.3">
      <c r="A14" s="22" t="s">
        <v>48</v>
      </c>
      <c r="B14" s="23">
        <v>-29.107232702723426</v>
      </c>
      <c r="C14" s="24">
        <v>-27.970558229308502</v>
      </c>
      <c r="D14" s="25">
        <f t="shared" si="0"/>
        <v>-28.538895466015965</v>
      </c>
      <c r="E14" s="23">
        <v>-30.061180771531838</v>
      </c>
      <c r="F14" s="24">
        <v>-29.595344355767775</v>
      </c>
      <c r="G14" s="25">
        <f>AVERAGE(E14,F14)</f>
        <v>-29.828262563649808</v>
      </c>
      <c r="H14" s="23">
        <v>-26.476991876945451</v>
      </c>
      <c r="I14" s="24">
        <v>-25.186512230105645</v>
      </c>
      <c r="J14" s="25">
        <f>AVERAGE(H14,I14)</f>
        <v>-25.831752053525548</v>
      </c>
    </row>
    <row r="15" spans="1:10" x14ac:dyDescent="0.3">
      <c r="B15" s="64" t="s">
        <v>49</v>
      </c>
      <c r="C15" s="65"/>
      <c r="D15" s="66"/>
      <c r="E15" s="64" t="s">
        <v>50</v>
      </c>
      <c r="F15" s="65"/>
      <c r="G15" s="66"/>
      <c r="H15" s="64" t="s">
        <v>51</v>
      </c>
      <c r="I15" s="65"/>
      <c r="J15" s="66"/>
    </row>
    <row r="16" spans="1:10" x14ac:dyDescent="0.3">
      <c r="A16" s="13"/>
      <c r="B16" s="36" t="s">
        <v>52</v>
      </c>
      <c r="C16" s="37"/>
      <c r="D16" s="38"/>
      <c r="E16" s="36" t="s">
        <v>53</v>
      </c>
      <c r="F16" s="37"/>
      <c r="G16" s="38"/>
      <c r="H16" s="36" t="s">
        <v>54</v>
      </c>
      <c r="I16" s="40"/>
      <c r="J16" s="41"/>
    </row>
    <row r="17" spans="1:10" x14ac:dyDescent="0.3">
      <c r="A17" s="39" t="s">
        <v>35</v>
      </c>
      <c r="B17" s="14" t="s">
        <v>36</v>
      </c>
      <c r="C17" s="15" t="s">
        <v>37</v>
      </c>
      <c r="D17" s="16" t="s">
        <v>38</v>
      </c>
      <c r="E17" s="14" t="s">
        <v>36</v>
      </c>
      <c r="F17" s="15" t="s">
        <v>37</v>
      </c>
      <c r="G17" s="16" t="s">
        <v>38</v>
      </c>
      <c r="H17" s="14" t="s">
        <v>36</v>
      </c>
      <c r="I17" s="26" t="s">
        <v>37</v>
      </c>
      <c r="J17" s="16" t="s">
        <v>38</v>
      </c>
    </row>
    <row r="18" spans="1:10" x14ac:dyDescent="0.3">
      <c r="A18" s="17" t="s">
        <v>39</v>
      </c>
      <c r="B18" s="18">
        <v>-28.442277510690392</v>
      </c>
      <c r="C18" s="19">
        <v>-28.42614484320185</v>
      </c>
      <c r="D18" s="20">
        <f t="shared" ref="D18:D24" si="2">AVERAGE(B18,C18)</f>
        <v>-28.434211176946121</v>
      </c>
      <c r="E18" s="18">
        <v>-28.465106209418028</v>
      </c>
      <c r="F18" s="19">
        <v>-28.664070550687921</v>
      </c>
      <c r="G18" s="20">
        <f t="shared" ref="G18:G24" si="3">AVERAGE(E18,F18)</f>
        <v>-28.564588380052975</v>
      </c>
      <c r="H18" s="18" t="s">
        <v>40</v>
      </c>
      <c r="I18" s="27" t="s">
        <v>40</v>
      </c>
      <c r="J18" s="20"/>
    </row>
    <row r="19" spans="1:10" x14ac:dyDescent="0.3">
      <c r="A19" s="21" t="s">
        <v>41</v>
      </c>
      <c r="B19" s="18">
        <v>-28.35110142015284</v>
      </c>
      <c r="C19" s="19">
        <v>-28.423670570524699</v>
      </c>
      <c r="D19" s="20">
        <f t="shared" si="2"/>
        <v>-28.387385995338768</v>
      </c>
      <c r="E19" s="18">
        <v>-28.673878427861641</v>
      </c>
      <c r="F19" s="19">
        <v>-28.050641412244683</v>
      </c>
      <c r="G19" s="20">
        <f t="shared" si="3"/>
        <v>-28.362259920053162</v>
      </c>
      <c r="H19" s="18">
        <v>-28.304343462231802</v>
      </c>
      <c r="I19" s="19">
        <v>-29.143565242924989</v>
      </c>
      <c r="J19" s="20">
        <f t="shared" ref="J19:J26" si="4">AVERAGE(H19,I19)</f>
        <v>-28.723954352578396</v>
      </c>
    </row>
    <row r="20" spans="1:10" x14ac:dyDescent="0.3">
      <c r="A20" s="21" t="s">
        <v>42</v>
      </c>
      <c r="B20" s="18">
        <v>-27.101952996597461</v>
      </c>
      <c r="C20" s="19">
        <v>-27.805468277186613</v>
      </c>
      <c r="D20" s="20">
        <f t="shared" si="2"/>
        <v>-27.453710636892037</v>
      </c>
      <c r="E20" s="18">
        <v>-28.436932878824159</v>
      </c>
      <c r="F20" s="19">
        <v>-28.561013479990535</v>
      </c>
      <c r="G20" s="20">
        <f t="shared" si="3"/>
        <v>-28.498973179407347</v>
      </c>
      <c r="H20" s="18">
        <v>-29.089704055176696</v>
      </c>
      <c r="I20" s="19">
        <v>-29.508719525091202</v>
      </c>
      <c r="J20" s="20">
        <f t="shared" si="4"/>
        <v>-29.299211790133949</v>
      </c>
    </row>
    <row r="21" spans="1:10" x14ac:dyDescent="0.3">
      <c r="A21" s="21" t="s">
        <v>43</v>
      </c>
      <c r="B21" s="18">
        <v>-27.414714168783213</v>
      </c>
      <c r="C21" s="19">
        <v>-27.270786264204645</v>
      </c>
      <c r="D21" s="20">
        <f t="shared" si="2"/>
        <v>-27.342750216493929</v>
      </c>
      <c r="E21" s="18">
        <v>-28.706607138721729</v>
      </c>
      <c r="F21" s="19">
        <v>-29.800277008790076</v>
      </c>
      <c r="G21" s="20">
        <f t="shared" si="3"/>
        <v>-29.253442073755902</v>
      </c>
      <c r="H21" s="18">
        <v>-29.423973462092238</v>
      </c>
      <c r="I21" s="19">
        <v>-29.874620124525141</v>
      </c>
      <c r="J21" s="20">
        <f t="shared" si="4"/>
        <v>-29.64929679330869</v>
      </c>
    </row>
    <row r="22" spans="1:10" x14ac:dyDescent="0.3">
      <c r="A22" s="21" t="s">
        <v>44</v>
      </c>
      <c r="B22" s="18">
        <v>-28.576665297602641</v>
      </c>
      <c r="C22" s="19">
        <v>-28.584937450807967</v>
      </c>
      <c r="D22" s="20">
        <f t="shared" si="2"/>
        <v>-28.580801374205304</v>
      </c>
      <c r="E22" s="18">
        <v>-29.198160811038338</v>
      </c>
      <c r="F22" s="19">
        <v>-29.593043316787774</v>
      </c>
      <c r="G22" s="20">
        <f t="shared" si="3"/>
        <v>-29.395602063913056</v>
      </c>
      <c r="H22" s="18">
        <v>-30.256675417822212</v>
      </c>
      <c r="I22" s="19">
        <v>-30.238052965637653</v>
      </c>
      <c r="J22" s="20">
        <f t="shared" si="4"/>
        <v>-30.247364191729933</v>
      </c>
    </row>
    <row r="23" spans="1:10" x14ac:dyDescent="0.3">
      <c r="A23" s="21" t="s">
        <v>45</v>
      </c>
      <c r="B23" s="18">
        <v>-27.248871939447749</v>
      </c>
      <c r="C23" s="19">
        <v>-26.588838710079511</v>
      </c>
      <c r="D23" s="20">
        <f t="shared" si="2"/>
        <v>-26.91885532476363</v>
      </c>
      <c r="E23" s="18">
        <v>-29.744874052095106</v>
      </c>
      <c r="F23" s="19">
        <v>-30.143560681035758</v>
      </c>
      <c r="G23" s="20">
        <f t="shared" si="3"/>
        <v>-29.944217366565432</v>
      </c>
      <c r="H23" s="18">
        <v>-29.958723374519462</v>
      </c>
      <c r="I23" s="19">
        <v>-30.677243650589116</v>
      </c>
      <c r="J23" s="20">
        <f t="shared" si="4"/>
        <v>-30.317983512554289</v>
      </c>
    </row>
    <row r="24" spans="1:10" x14ac:dyDescent="0.3">
      <c r="A24" s="21" t="s">
        <v>46</v>
      </c>
      <c r="B24" s="18">
        <v>-27.399735699593077</v>
      </c>
      <c r="C24" s="19">
        <v>-27.901039178210965</v>
      </c>
      <c r="D24" s="20">
        <f t="shared" si="2"/>
        <v>-27.650387438902023</v>
      </c>
      <c r="E24" s="18">
        <v>-30.164585334715678</v>
      </c>
      <c r="F24" s="19">
        <v>-30.041764907707464</v>
      </c>
      <c r="G24" s="20">
        <f t="shared" si="3"/>
        <v>-30.103175121211571</v>
      </c>
      <c r="H24" s="18">
        <v>-31.344498934335267</v>
      </c>
      <c r="I24" s="19">
        <v>-31.637486314018265</v>
      </c>
      <c r="J24" s="20">
        <f t="shared" si="4"/>
        <v>-31.490992624176766</v>
      </c>
    </row>
    <row r="25" spans="1:10" x14ac:dyDescent="0.3">
      <c r="A25" s="21" t="s">
        <v>47</v>
      </c>
      <c r="B25" s="18" t="s">
        <v>40</v>
      </c>
      <c r="C25" s="19" t="s">
        <v>40</v>
      </c>
      <c r="D25" s="20"/>
      <c r="E25" s="18" t="s">
        <v>40</v>
      </c>
      <c r="F25" s="19" t="s">
        <v>40</v>
      </c>
      <c r="G25" s="20"/>
      <c r="H25" s="18">
        <v>-24.668043770004395</v>
      </c>
      <c r="I25" s="19">
        <v>-25.536420214918447</v>
      </c>
      <c r="J25" s="20">
        <f t="shared" si="4"/>
        <v>-25.102231992461419</v>
      </c>
    </row>
    <row r="26" spans="1:10" x14ac:dyDescent="0.3">
      <c r="A26" s="22" t="s">
        <v>48</v>
      </c>
      <c r="B26" s="23" t="s">
        <v>40</v>
      </c>
      <c r="C26" s="24" t="s">
        <v>40</v>
      </c>
      <c r="D26" s="25"/>
      <c r="E26" s="23" t="s">
        <v>40</v>
      </c>
      <c r="F26" s="24" t="s">
        <v>40</v>
      </c>
      <c r="G26" s="25"/>
      <c r="H26" s="23">
        <v>-30.682534524070949</v>
      </c>
      <c r="I26" s="24">
        <v>-30.697075535420772</v>
      </c>
      <c r="J26" s="25">
        <f t="shared" si="4"/>
        <v>-30.689805029745862</v>
      </c>
    </row>
    <row r="27" spans="1:10" x14ac:dyDescent="0.3">
      <c r="B27" s="64" t="s">
        <v>55</v>
      </c>
      <c r="C27" s="65"/>
      <c r="D27" s="66"/>
      <c r="E27" s="64" t="s">
        <v>56</v>
      </c>
      <c r="F27" s="65"/>
      <c r="G27" s="66"/>
      <c r="H27" s="64" t="s">
        <v>57</v>
      </c>
      <c r="I27" s="65"/>
      <c r="J27" s="66"/>
    </row>
    <row r="28" spans="1:10" x14ac:dyDescent="0.3">
      <c r="A28" s="13"/>
      <c r="B28" s="36" t="s">
        <v>58</v>
      </c>
      <c r="C28" s="40"/>
      <c r="D28" s="41"/>
      <c r="E28" s="36" t="s">
        <v>59</v>
      </c>
      <c r="F28" s="40"/>
      <c r="G28" s="41"/>
      <c r="H28" s="36" t="s">
        <v>60</v>
      </c>
      <c r="I28" s="40"/>
      <c r="J28" s="41"/>
    </row>
    <row r="29" spans="1:10" x14ac:dyDescent="0.3">
      <c r="A29" s="39" t="s">
        <v>35</v>
      </c>
      <c r="B29" s="14" t="s">
        <v>36</v>
      </c>
      <c r="C29" s="15" t="s">
        <v>37</v>
      </c>
      <c r="D29" s="16" t="s">
        <v>38</v>
      </c>
      <c r="E29" s="14" t="s">
        <v>36</v>
      </c>
      <c r="F29" s="15" t="s">
        <v>37</v>
      </c>
      <c r="G29" s="16" t="s">
        <v>38</v>
      </c>
      <c r="H29" s="14" t="s">
        <v>36</v>
      </c>
      <c r="I29" s="15" t="s">
        <v>37</v>
      </c>
      <c r="J29" s="16" t="s">
        <v>38</v>
      </c>
    </row>
    <row r="30" spans="1:10" x14ac:dyDescent="0.3">
      <c r="A30" s="17" t="s">
        <v>39</v>
      </c>
      <c r="B30" s="18">
        <v>-28.782845467757415</v>
      </c>
      <c r="C30" s="19">
        <v>-28.631364355121686</v>
      </c>
      <c r="D30" s="20">
        <f t="shared" ref="D30:D36" si="5">AVERAGE(B30,C30)</f>
        <v>-28.707104911439551</v>
      </c>
      <c r="E30" s="18">
        <v>-28.669187158987981</v>
      </c>
      <c r="F30" s="19">
        <v>-29.124447602445631</v>
      </c>
      <c r="G30" s="20">
        <f>AVERAGE(E30,F30)</f>
        <v>-28.896817380716804</v>
      </c>
      <c r="H30" s="18">
        <v>-29.179181083703504</v>
      </c>
      <c r="I30" s="19">
        <v>-29.344872871122622</v>
      </c>
      <c r="J30" s="20">
        <f t="shared" ref="J30:J38" si="6">AVERAGE(H30,I30)</f>
        <v>-29.262026977413065</v>
      </c>
    </row>
    <row r="31" spans="1:10" x14ac:dyDescent="0.3">
      <c r="A31" s="21" t="s">
        <v>41</v>
      </c>
      <c r="B31" s="18">
        <v>-28.485127079111198</v>
      </c>
      <c r="C31" s="19">
        <v>-28.356595186450807</v>
      </c>
      <c r="D31" s="20">
        <f t="shared" si="5"/>
        <v>-28.420861132781003</v>
      </c>
      <c r="E31" s="18">
        <v>-29.035030416775964</v>
      </c>
      <c r="F31" s="19">
        <v>-29.686717354392368</v>
      </c>
      <c r="G31" s="20">
        <f>AVERAGE(E31,F31)</f>
        <v>-29.360873885584166</v>
      </c>
      <c r="H31" s="18">
        <v>-29.697435753693203</v>
      </c>
      <c r="I31" s="19">
        <v>-29.195515615998712</v>
      </c>
      <c r="J31" s="20">
        <f t="shared" si="6"/>
        <v>-29.446475684845957</v>
      </c>
    </row>
    <row r="32" spans="1:10" x14ac:dyDescent="0.3">
      <c r="A32" s="21" t="s">
        <v>42</v>
      </c>
      <c r="B32" s="18">
        <v>-27.336854231437965</v>
      </c>
      <c r="C32" s="19">
        <v>-27.409965401479532</v>
      </c>
      <c r="D32" s="20">
        <f t="shared" si="5"/>
        <v>-27.373409816458746</v>
      </c>
      <c r="E32" s="18">
        <v>-29.550087737978522</v>
      </c>
      <c r="F32" s="19">
        <v>-29.657640214579871</v>
      </c>
      <c r="G32" s="20">
        <f>AVERAGE(E32,F32)</f>
        <v>-29.603863976279197</v>
      </c>
      <c r="H32" s="18">
        <v>-30.212817457530516</v>
      </c>
      <c r="I32" s="19">
        <v>-30.362679856831978</v>
      </c>
      <c r="J32" s="20">
        <f t="shared" si="6"/>
        <v>-30.287748657181247</v>
      </c>
    </row>
    <row r="33" spans="1:10" x14ac:dyDescent="0.3">
      <c r="A33" s="21" t="s">
        <v>43</v>
      </c>
      <c r="B33" s="18">
        <v>-28.024795813354242</v>
      </c>
      <c r="C33" s="19">
        <v>-27.356032002675978</v>
      </c>
      <c r="D33" s="20">
        <f t="shared" si="5"/>
        <v>-27.69041390801511</v>
      </c>
      <c r="E33" s="18">
        <v>-29.275526227796679</v>
      </c>
      <c r="F33" s="19">
        <v>-30.032620597854176</v>
      </c>
      <c r="G33" s="20">
        <f>AVERAGE(E33,F33)</f>
        <v>-29.654073412825426</v>
      </c>
      <c r="H33" s="18">
        <v>-29.001160825312823</v>
      </c>
      <c r="I33" s="19">
        <v>-29.369739913488058</v>
      </c>
      <c r="J33" s="20">
        <f t="shared" si="6"/>
        <v>-29.185450369400442</v>
      </c>
    </row>
    <row r="34" spans="1:10" x14ac:dyDescent="0.3">
      <c r="A34" s="21" t="s">
        <v>44</v>
      </c>
      <c r="B34" s="18">
        <v>-29.048519221959751</v>
      </c>
      <c r="C34" s="19">
        <v>-29.006863115811942</v>
      </c>
      <c r="D34" s="20">
        <f t="shared" si="5"/>
        <v>-29.027691168885845</v>
      </c>
      <c r="E34" s="18">
        <v>-30.088351774088562</v>
      </c>
      <c r="F34" s="19">
        <v>-30.470112241421173</v>
      </c>
      <c r="G34" s="20">
        <f>AVERAGE(E34,F34)</f>
        <v>-30.279232007754867</v>
      </c>
      <c r="H34" s="18">
        <v>-30.449837106976872</v>
      </c>
      <c r="I34" s="19">
        <v>-30.754507216363187</v>
      </c>
      <c r="J34" s="20">
        <f t="shared" si="6"/>
        <v>-30.60217216167003</v>
      </c>
    </row>
    <row r="35" spans="1:10" x14ac:dyDescent="0.3">
      <c r="A35" s="21" t="s">
        <v>45</v>
      </c>
      <c r="B35" s="18">
        <v>-28.822165715083159</v>
      </c>
      <c r="C35" s="19">
        <v>-28.223892667700849</v>
      </c>
      <c r="D35" s="20">
        <f t="shared" si="5"/>
        <v>-28.523029191392006</v>
      </c>
      <c r="E35" s="18" t="s">
        <v>40</v>
      </c>
      <c r="F35" s="19" t="s">
        <v>40</v>
      </c>
      <c r="G35" s="20"/>
      <c r="H35" s="18">
        <v>-30.674175418742148</v>
      </c>
      <c r="I35" s="19">
        <v>-30.457119323066898</v>
      </c>
      <c r="J35" s="20">
        <f t="shared" si="6"/>
        <v>-30.565647370904522</v>
      </c>
    </row>
    <row r="36" spans="1:10" x14ac:dyDescent="0.3">
      <c r="A36" s="21" t="s">
        <v>46</v>
      </c>
      <c r="B36" s="18">
        <v>-28.138746195474734</v>
      </c>
      <c r="C36" s="19">
        <v>-27.66543601390249</v>
      </c>
      <c r="D36" s="20">
        <f t="shared" si="5"/>
        <v>-27.902091104688612</v>
      </c>
      <c r="E36" s="18">
        <v>-30.513746996555184</v>
      </c>
      <c r="F36" s="19">
        <v>-30.413663920207007</v>
      </c>
      <c r="G36" s="20">
        <f>AVERAGE(E36,F36)</f>
        <v>-30.463705458381096</v>
      </c>
      <c r="H36" s="18">
        <v>-31.310932655234748</v>
      </c>
      <c r="I36" s="19">
        <v>-31.302014447271155</v>
      </c>
      <c r="J36" s="20">
        <f t="shared" si="6"/>
        <v>-31.30647355125295</v>
      </c>
    </row>
    <row r="37" spans="1:10" x14ac:dyDescent="0.3">
      <c r="A37" s="21" t="s">
        <v>47</v>
      </c>
      <c r="B37" s="18" t="s">
        <v>40</v>
      </c>
      <c r="C37" s="19" t="s">
        <v>40</v>
      </c>
      <c r="D37" s="20"/>
      <c r="E37" s="18" t="s">
        <v>40</v>
      </c>
      <c r="F37" s="19" t="s">
        <v>40</v>
      </c>
      <c r="G37" s="20"/>
      <c r="H37" s="18">
        <v>-23.948443979101398</v>
      </c>
      <c r="I37" s="19">
        <v>-24.484920431684312</v>
      </c>
      <c r="J37" s="20">
        <f t="shared" si="6"/>
        <v>-24.216682205392857</v>
      </c>
    </row>
    <row r="38" spans="1:10" x14ac:dyDescent="0.3">
      <c r="A38" s="22" t="s">
        <v>48</v>
      </c>
      <c r="B38" s="23" t="s">
        <v>40</v>
      </c>
      <c r="C38" s="24" t="s">
        <v>40</v>
      </c>
      <c r="D38" s="25"/>
      <c r="E38" s="23">
        <v>-31.494983629360057</v>
      </c>
      <c r="F38" s="24">
        <v>-31.071063409036807</v>
      </c>
      <c r="G38" s="25">
        <f>AVERAGE(E38,F38)</f>
        <v>-31.28302351919843</v>
      </c>
      <c r="H38" s="23">
        <v>-30.324330358972894</v>
      </c>
      <c r="I38" s="24">
        <v>-30.789469810274444</v>
      </c>
      <c r="J38" s="25">
        <f t="shared" si="6"/>
        <v>-30.55690008462367</v>
      </c>
    </row>
    <row r="39" spans="1:10" x14ac:dyDescent="0.3">
      <c r="B39" s="64" t="s">
        <v>61</v>
      </c>
      <c r="C39" s="65"/>
      <c r="D39" s="66"/>
      <c r="E39" s="64" t="s">
        <v>62</v>
      </c>
      <c r="F39" s="65"/>
      <c r="G39" s="66"/>
      <c r="H39" s="64" t="s">
        <v>63</v>
      </c>
      <c r="I39" s="65"/>
      <c r="J39" s="66"/>
    </row>
    <row r="40" spans="1:10" x14ac:dyDescent="0.3">
      <c r="A40" s="13"/>
      <c r="B40" s="36" t="s">
        <v>64</v>
      </c>
      <c r="C40" s="40"/>
      <c r="D40" s="41"/>
      <c r="E40" s="36" t="s">
        <v>65</v>
      </c>
      <c r="F40" s="40"/>
      <c r="G40" s="41"/>
      <c r="H40" s="36" t="s">
        <v>66</v>
      </c>
      <c r="I40" s="40"/>
      <c r="J40" s="41"/>
    </row>
    <row r="41" spans="1:10" x14ac:dyDescent="0.3">
      <c r="A41" s="39" t="s">
        <v>35</v>
      </c>
      <c r="B41" s="14" t="s">
        <v>36</v>
      </c>
      <c r="C41" s="15" t="s">
        <v>37</v>
      </c>
      <c r="D41" s="16" t="s">
        <v>38</v>
      </c>
      <c r="E41" s="14" t="s">
        <v>36</v>
      </c>
      <c r="F41" s="15" t="s">
        <v>37</v>
      </c>
      <c r="G41" s="16" t="s">
        <v>38</v>
      </c>
      <c r="H41" s="14" t="s">
        <v>36</v>
      </c>
      <c r="I41" s="15" t="s">
        <v>37</v>
      </c>
      <c r="J41" s="16" t="s">
        <v>38</v>
      </c>
    </row>
    <row r="42" spans="1:10" x14ac:dyDescent="0.3">
      <c r="A42" s="17" t="s">
        <v>39</v>
      </c>
      <c r="B42" s="18">
        <v>-27.677313820307383</v>
      </c>
      <c r="C42" s="19">
        <v>-27.557345788998468</v>
      </c>
      <c r="D42" s="20">
        <f t="shared" ref="D42:D48" si="7">AVERAGE(B42:C42)</f>
        <v>-27.617329804652925</v>
      </c>
      <c r="E42" s="18" t="s">
        <v>40</v>
      </c>
      <c r="F42" s="19" t="s">
        <v>40</v>
      </c>
      <c r="G42" s="20"/>
      <c r="H42" s="18">
        <v>-29.439600621773227</v>
      </c>
      <c r="I42" s="19">
        <v>-29.582717997627654</v>
      </c>
      <c r="J42" s="20">
        <f t="shared" ref="J42:J48" si="8">AVERAGE(H42:I42)</f>
        <v>-29.511159309700439</v>
      </c>
    </row>
    <row r="43" spans="1:10" x14ac:dyDescent="0.3">
      <c r="A43" s="21" t="s">
        <v>41</v>
      </c>
      <c r="B43" s="18">
        <v>-29.049925058556109</v>
      </c>
      <c r="C43" s="19">
        <v>-29.045351324086305</v>
      </c>
      <c r="D43" s="20">
        <f t="shared" si="7"/>
        <v>-29.047638191321205</v>
      </c>
      <c r="E43" s="18">
        <v>-28.235609708166791</v>
      </c>
      <c r="F43" s="19">
        <v>-28.940504602453025</v>
      </c>
      <c r="G43" s="20">
        <f t="shared" ref="G43:G48" si="9">AVERAGE(E43:F43)</f>
        <v>-28.588057155309908</v>
      </c>
      <c r="H43" s="18">
        <v>-27.373453189936583</v>
      </c>
      <c r="I43" s="19">
        <v>-27.99386287291728</v>
      </c>
      <c r="J43" s="20">
        <f t="shared" si="8"/>
        <v>-27.68365803142693</v>
      </c>
    </row>
    <row r="44" spans="1:10" x14ac:dyDescent="0.3">
      <c r="A44" s="21" t="s">
        <v>42</v>
      </c>
      <c r="B44" s="18">
        <v>-29.734404885696563</v>
      </c>
      <c r="C44" s="19">
        <v>-29.917281746163265</v>
      </c>
      <c r="D44" s="20">
        <f t="shared" si="7"/>
        <v>-29.825843315929916</v>
      </c>
      <c r="E44" s="18">
        <v>-27.96741279560062</v>
      </c>
      <c r="F44" s="19">
        <v>-28.468257097207619</v>
      </c>
      <c r="G44" s="20">
        <f t="shared" si="9"/>
        <v>-28.217834946404118</v>
      </c>
      <c r="H44" s="18">
        <v>-27.516500107894501</v>
      </c>
      <c r="I44" s="19">
        <v>-27.695529720233779</v>
      </c>
      <c r="J44" s="20">
        <f t="shared" si="8"/>
        <v>-27.60601491406414</v>
      </c>
    </row>
    <row r="45" spans="1:10" x14ac:dyDescent="0.3">
      <c r="A45" s="21" t="s">
        <v>43</v>
      </c>
      <c r="B45" s="18">
        <v>-29.608339662652558</v>
      </c>
      <c r="C45" s="19">
        <v>-29.086631353682879</v>
      </c>
      <c r="D45" s="20">
        <f t="shared" si="7"/>
        <v>-29.347485508167718</v>
      </c>
      <c r="E45" s="18">
        <v>-28.070574076589281</v>
      </c>
      <c r="F45" s="19">
        <v>-28.741460618038857</v>
      </c>
      <c r="G45" s="20">
        <f t="shared" si="9"/>
        <v>-28.406017347314069</v>
      </c>
      <c r="H45" s="18">
        <v>-27.416083841732483</v>
      </c>
      <c r="I45" s="19">
        <v>-27.721977255152442</v>
      </c>
      <c r="J45" s="20">
        <f t="shared" si="8"/>
        <v>-27.569030548442463</v>
      </c>
    </row>
    <row r="46" spans="1:10" x14ac:dyDescent="0.3">
      <c r="A46" s="21" t="s">
        <v>44</v>
      </c>
      <c r="B46" s="18">
        <v>-30.407417728642756</v>
      </c>
      <c r="C46" s="19">
        <v>-30.207794867734609</v>
      </c>
      <c r="D46" s="20">
        <f t="shared" si="7"/>
        <v>-30.307606298188681</v>
      </c>
      <c r="E46" s="18">
        <v>-29.547779917875218</v>
      </c>
      <c r="F46" s="19">
        <v>-29.402338590157946</v>
      </c>
      <c r="G46" s="20">
        <f t="shared" si="9"/>
        <v>-29.475059254016582</v>
      </c>
      <c r="H46" s="18">
        <v>-29.618287260960763</v>
      </c>
      <c r="I46" s="19">
        <v>-29.797158376765278</v>
      </c>
      <c r="J46" s="20">
        <f t="shared" si="8"/>
        <v>-29.707722818863019</v>
      </c>
    </row>
    <row r="47" spans="1:10" x14ac:dyDescent="0.3">
      <c r="A47" s="21" t="s">
        <v>45</v>
      </c>
      <c r="B47" s="18">
        <v>-31.378164150475392</v>
      </c>
      <c r="C47" s="19">
        <v>-31.391177179284931</v>
      </c>
      <c r="D47" s="20">
        <f t="shared" si="7"/>
        <v>-31.384670664880161</v>
      </c>
      <c r="E47" s="18">
        <v>-28.718740748547525</v>
      </c>
      <c r="F47" s="19">
        <v>-29.494240926901924</v>
      </c>
      <c r="G47" s="20">
        <f t="shared" si="9"/>
        <v>-29.106490837724724</v>
      </c>
      <c r="H47" s="18">
        <v>-28.35134672691672</v>
      </c>
      <c r="I47" s="19">
        <v>-28.837413873602966</v>
      </c>
      <c r="J47" s="20">
        <f t="shared" si="8"/>
        <v>-28.594380300259843</v>
      </c>
    </row>
    <row r="48" spans="1:10" x14ac:dyDescent="0.3">
      <c r="A48" s="21" t="s">
        <v>46</v>
      </c>
      <c r="B48" s="18">
        <v>-31.457177812738255</v>
      </c>
      <c r="C48" s="19">
        <v>-31.543984927262567</v>
      </c>
      <c r="D48" s="20">
        <f t="shared" si="7"/>
        <v>-31.500581370000411</v>
      </c>
      <c r="E48" s="18">
        <v>-30.328619990175849</v>
      </c>
      <c r="F48" s="19">
        <v>-30.11002625013543</v>
      </c>
      <c r="G48" s="20">
        <f t="shared" si="9"/>
        <v>-30.219323120155639</v>
      </c>
      <c r="H48" s="18">
        <v>-28.165937545437394</v>
      </c>
      <c r="I48" s="19">
        <v>-28.144101285293289</v>
      </c>
      <c r="J48" s="20">
        <f t="shared" si="8"/>
        <v>-28.155019415365341</v>
      </c>
    </row>
    <row r="49" spans="1:10" x14ac:dyDescent="0.3">
      <c r="A49" s="21" t="s">
        <v>47</v>
      </c>
      <c r="B49" s="18" t="s">
        <v>40</v>
      </c>
      <c r="C49" s="19" t="s">
        <v>40</v>
      </c>
      <c r="D49" s="20"/>
      <c r="E49" s="18" t="s">
        <v>40</v>
      </c>
      <c r="F49" s="19" t="s">
        <v>40</v>
      </c>
      <c r="G49" s="20"/>
      <c r="H49" s="18" t="s">
        <v>40</v>
      </c>
      <c r="I49" s="19" t="s">
        <v>40</v>
      </c>
      <c r="J49" s="20"/>
    </row>
    <row r="50" spans="1:10" x14ac:dyDescent="0.3">
      <c r="A50" s="22" t="s">
        <v>48</v>
      </c>
      <c r="B50" s="23">
        <v>-30.44272520583047</v>
      </c>
      <c r="C50" s="24">
        <v>-30.750549788452062</v>
      </c>
      <c r="D50" s="25">
        <f>AVERAGE(B50:C50)</f>
        <v>-30.596637497141266</v>
      </c>
      <c r="E50" s="23">
        <v>-30.499885835611469</v>
      </c>
      <c r="F50" s="24">
        <v>-29.939558879790969</v>
      </c>
      <c r="G50" s="25">
        <f>AVERAGE(E50:F50)</f>
        <v>-30.219722357701219</v>
      </c>
      <c r="H50" s="23">
        <v>-25.82755749465581</v>
      </c>
      <c r="I50" s="24">
        <v>-25.869220723582767</v>
      </c>
      <c r="J50" s="25">
        <f>AVERAGE(H50:I50)</f>
        <v>-25.848389109119289</v>
      </c>
    </row>
    <row r="51" spans="1:10" x14ac:dyDescent="0.3">
      <c r="B51" s="64" t="s">
        <v>67</v>
      </c>
      <c r="C51" s="65"/>
      <c r="D51" s="66"/>
      <c r="E51" s="64" t="s">
        <v>68</v>
      </c>
      <c r="F51" s="65"/>
      <c r="G51" s="66"/>
      <c r="H51" s="64" t="s">
        <v>69</v>
      </c>
      <c r="I51" s="65"/>
      <c r="J51" s="66"/>
    </row>
    <row r="52" spans="1:10" x14ac:dyDescent="0.3">
      <c r="A52" s="13"/>
      <c r="B52" s="36" t="s">
        <v>70</v>
      </c>
      <c r="C52" s="40"/>
      <c r="D52" s="41"/>
      <c r="E52" s="36" t="s">
        <v>71</v>
      </c>
      <c r="F52" s="40"/>
      <c r="G52" s="41"/>
      <c r="H52" s="36" t="s">
        <v>72</v>
      </c>
      <c r="I52" s="40"/>
      <c r="J52" s="41"/>
    </row>
    <row r="53" spans="1:10" x14ac:dyDescent="0.3">
      <c r="A53" s="39" t="s">
        <v>35</v>
      </c>
      <c r="B53" s="14" t="s">
        <v>36</v>
      </c>
      <c r="C53" s="15" t="s">
        <v>37</v>
      </c>
      <c r="D53" s="16" t="s">
        <v>38</v>
      </c>
      <c r="E53" s="14" t="s">
        <v>36</v>
      </c>
      <c r="F53" s="15" t="s">
        <v>37</v>
      </c>
      <c r="G53" s="16" t="s">
        <v>38</v>
      </c>
      <c r="H53" s="14" t="s">
        <v>36</v>
      </c>
      <c r="I53" s="15" t="s">
        <v>37</v>
      </c>
      <c r="J53" s="16" t="s">
        <v>38</v>
      </c>
    </row>
    <row r="54" spans="1:10" x14ac:dyDescent="0.3">
      <c r="A54" s="17" t="s">
        <v>39</v>
      </c>
      <c r="B54" s="18">
        <v>-29.355296998469239</v>
      </c>
      <c r="C54" s="19">
        <v>-31.875395685821388</v>
      </c>
      <c r="D54" s="20">
        <f t="shared" ref="D54:D60" si="10">AVERAGE(B54:C54)</f>
        <v>-30.615346342145315</v>
      </c>
      <c r="E54" s="18" t="s">
        <v>40</v>
      </c>
      <c r="F54" s="19" t="s">
        <v>40</v>
      </c>
      <c r="G54" s="20"/>
      <c r="H54" s="18">
        <v>-28.800788186270633</v>
      </c>
      <c r="I54" s="19">
        <v>-28.631503186923144</v>
      </c>
      <c r="J54" s="20">
        <f t="shared" ref="J54:J60" si="11">AVERAGE(H54:I54)</f>
        <v>-28.716145686596889</v>
      </c>
    </row>
    <row r="55" spans="1:10" x14ac:dyDescent="0.3">
      <c r="A55" s="21" t="s">
        <v>41</v>
      </c>
      <c r="B55" s="18">
        <v>-27.045330907604356</v>
      </c>
      <c r="C55" s="19">
        <v>-26.915401284095257</v>
      </c>
      <c r="D55" s="20">
        <f t="shared" si="10"/>
        <v>-26.980366095849806</v>
      </c>
      <c r="E55" s="18" t="s">
        <v>40</v>
      </c>
      <c r="F55" s="19" t="s">
        <v>40</v>
      </c>
      <c r="G55" s="20"/>
      <c r="H55" s="18">
        <v>-28.594863912760562</v>
      </c>
      <c r="I55" s="19">
        <v>-30.461887185410667</v>
      </c>
      <c r="J55" s="20">
        <f t="shared" si="11"/>
        <v>-29.528375549085617</v>
      </c>
    </row>
    <row r="56" spans="1:10" x14ac:dyDescent="0.3">
      <c r="A56" s="21" t="s">
        <v>42</v>
      </c>
      <c r="B56" s="18">
        <v>-26.711627939011386</v>
      </c>
      <c r="C56" s="19">
        <v>-26.996117456105551</v>
      </c>
      <c r="D56" s="20">
        <f t="shared" si="10"/>
        <v>-26.853872697558469</v>
      </c>
      <c r="E56" s="18">
        <v>-27.175397491365938</v>
      </c>
      <c r="F56" s="19">
        <v>-27.751957470058866</v>
      </c>
      <c r="G56" s="20">
        <f>AVERAGE(E56:F56)</f>
        <v>-27.463677480712402</v>
      </c>
      <c r="H56" s="18">
        <v>-29.353245610722247</v>
      </c>
      <c r="I56" s="19">
        <v>-28.741237022243418</v>
      </c>
      <c r="J56" s="20">
        <f t="shared" si="11"/>
        <v>-29.047241316482832</v>
      </c>
    </row>
    <row r="57" spans="1:10" x14ac:dyDescent="0.3">
      <c r="A57" s="21" t="s">
        <v>43</v>
      </c>
      <c r="B57" s="18">
        <v>-33.061202386401767</v>
      </c>
      <c r="C57" s="19">
        <v>-30.553924027737985</v>
      </c>
      <c r="D57" s="20">
        <f t="shared" si="10"/>
        <v>-31.807563207069876</v>
      </c>
      <c r="E57" s="18">
        <v>-27.831271760284309</v>
      </c>
      <c r="F57" s="19" t="s">
        <v>40</v>
      </c>
      <c r="G57" s="20">
        <f>AVERAGE(E57:F57)</f>
        <v>-27.831271760284309</v>
      </c>
      <c r="H57" s="18">
        <v>-30.873866524454964</v>
      </c>
      <c r="I57" s="19">
        <v>-30.904182302813123</v>
      </c>
      <c r="J57" s="20">
        <f t="shared" si="11"/>
        <v>-30.889024413634043</v>
      </c>
    </row>
    <row r="58" spans="1:10" x14ac:dyDescent="0.3">
      <c r="A58" s="21" t="s">
        <v>44</v>
      </c>
      <c r="B58" s="18">
        <v>-29.222365786961838</v>
      </c>
      <c r="C58" s="19">
        <v>-28.939552113247629</v>
      </c>
      <c r="D58" s="20">
        <f t="shared" si="10"/>
        <v>-29.080958950104733</v>
      </c>
      <c r="E58" s="18">
        <v>-29.363669637666927</v>
      </c>
      <c r="F58" s="19">
        <v>-29.41098695265903</v>
      </c>
      <c r="G58" s="20">
        <f>AVERAGE(E58:F58)</f>
        <v>-29.38732829516298</v>
      </c>
      <c r="H58" s="18">
        <v>-30.033561633831564</v>
      </c>
      <c r="I58" s="19">
        <v>-30.04968586377225</v>
      </c>
      <c r="J58" s="20">
        <f t="shared" si="11"/>
        <v>-30.041623748801907</v>
      </c>
    </row>
    <row r="59" spans="1:10" x14ac:dyDescent="0.3">
      <c r="A59" s="21" t="s">
        <v>45</v>
      </c>
      <c r="B59" s="18" t="s">
        <v>40</v>
      </c>
      <c r="C59" s="19">
        <v>-27.30682094026978</v>
      </c>
      <c r="D59" s="20">
        <f t="shared" si="10"/>
        <v>-27.30682094026978</v>
      </c>
      <c r="E59" s="18">
        <v>-28.79543718715852</v>
      </c>
      <c r="F59" s="19">
        <v>-28.332636203874777</v>
      </c>
      <c r="G59" s="20">
        <f>AVERAGE(E59:F59)</f>
        <v>-28.564036695516648</v>
      </c>
      <c r="H59" s="18">
        <v>-29.422278319586546</v>
      </c>
      <c r="I59" s="19">
        <v>-30.268527665127689</v>
      </c>
      <c r="J59" s="20">
        <f t="shared" si="11"/>
        <v>-29.845402992357116</v>
      </c>
    </row>
    <row r="60" spans="1:10" x14ac:dyDescent="0.3">
      <c r="A60" s="21" t="s">
        <v>46</v>
      </c>
      <c r="B60" s="18">
        <v>-29.324587669406249</v>
      </c>
      <c r="C60" s="19">
        <v>-29.034324224168362</v>
      </c>
      <c r="D60" s="20">
        <f t="shared" si="10"/>
        <v>-29.179455946787307</v>
      </c>
      <c r="E60" s="18">
        <v>-29.334854112973332</v>
      </c>
      <c r="F60" s="19">
        <v>-28.835942504549113</v>
      </c>
      <c r="G60" s="20">
        <f>AVERAGE(E60:F60)</f>
        <v>-29.085398308761221</v>
      </c>
      <c r="H60" s="18">
        <v>-30.330548290180769</v>
      </c>
      <c r="I60" s="19">
        <v>-30.411844308102982</v>
      </c>
      <c r="J60" s="20">
        <f t="shared" si="11"/>
        <v>-30.371196299141875</v>
      </c>
    </row>
    <row r="61" spans="1:10" x14ac:dyDescent="0.3">
      <c r="A61" s="21" t="s">
        <v>47</v>
      </c>
      <c r="B61" s="18" t="s">
        <v>40</v>
      </c>
      <c r="C61" s="19" t="s">
        <v>40</v>
      </c>
      <c r="D61" s="20"/>
      <c r="E61" s="18" t="s">
        <v>40</v>
      </c>
      <c r="F61" s="19" t="s">
        <v>40</v>
      </c>
      <c r="G61" s="20"/>
      <c r="H61" s="18" t="s">
        <v>40</v>
      </c>
      <c r="I61" s="19" t="s">
        <v>40</v>
      </c>
      <c r="J61" s="20"/>
    </row>
    <row r="62" spans="1:10" x14ac:dyDescent="0.3">
      <c r="A62" s="22" t="s">
        <v>48</v>
      </c>
      <c r="B62" s="23" t="s">
        <v>40</v>
      </c>
      <c r="C62" s="24" t="s">
        <v>40</v>
      </c>
      <c r="D62" s="25"/>
      <c r="E62" s="23">
        <v>-28.486025770338134</v>
      </c>
      <c r="F62" s="24">
        <v>-29.689527905471984</v>
      </c>
      <c r="G62" s="25">
        <f>AVERAGE(E62:F62)</f>
        <v>-29.087776837905061</v>
      </c>
      <c r="H62" s="23">
        <v>-29.831280831408844</v>
      </c>
      <c r="I62" s="24">
        <v>-29.925171013288566</v>
      </c>
      <c r="J62" s="25">
        <f>AVERAGE(H62:I62)</f>
        <v>-29.878225922348705</v>
      </c>
    </row>
    <row r="63" spans="1:10" x14ac:dyDescent="0.3">
      <c r="B63" s="64" t="s">
        <v>73</v>
      </c>
      <c r="C63" s="65"/>
      <c r="D63" s="66"/>
      <c r="E63" s="64" t="s">
        <v>74</v>
      </c>
      <c r="F63" s="65"/>
      <c r="G63" s="66"/>
      <c r="H63" s="64" t="s">
        <v>75</v>
      </c>
      <c r="I63" s="65"/>
      <c r="J63" s="66"/>
    </row>
    <row r="64" spans="1:10" x14ac:dyDescent="0.3">
      <c r="A64" s="13"/>
      <c r="B64" s="36" t="s">
        <v>76</v>
      </c>
      <c r="C64" s="40"/>
      <c r="D64" s="41"/>
      <c r="E64" s="36" t="s">
        <v>77</v>
      </c>
      <c r="F64" s="40"/>
      <c r="G64" s="41"/>
      <c r="H64" s="36" t="s">
        <v>78</v>
      </c>
      <c r="I64" s="40"/>
      <c r="J64" s="41"/>
    </row>
    <row r="65" spans="1:10" x14ac:dyDescent="0.3">
      <c r="A65" s="39" t="s">
        <v>35</v>
      </c>
      <c r="B65" s="14" t="s">
        <v>36</v>
      </c>
      <c r="C65" s="15" t="s">
        <v>37</v>
      </c>
      <c r="D65" s="16" t="s">
        <v>38</v>
      </c>
      <c r="E65" s="14" t="s">
        <v>36</v>
      </c>
      <c r="F65" s="15" t="s">
        <v>37</v>
      </c>
      <c r="G65" s="16" t="s">
        <v>38</v>
      </c>
      <c r="H65" s="14" t="s">
        <v>36</v>
      </c>
      <c r="I65" s="15" t="s">
        <v>37</v>
      </c>
      <c r="J65" s="16" t="s">
        <v>38</v>
      </c>
    </row>
    <row r="66" spans="1:10" x14ac:dyDescent="0.3">
      <c r="A66" s="17" t="s">
        <v>39</v>
      </c>
      <c r="B66" s="18" t="s">
        <v>40</v>
      </c>
      <c r="C66" s="19" t="s">
        <v>40</v>
      </c>
      <c r="D66" s="20"/>
      <c r="E66" s="18" t="s">
        <v>40</v>
      </c>
      <c r="F66" s="19" t="s">
        <v>40</v>
      </c>
      <c r="G66" s="20"/>
      <c r="H66" s="18">
        <v>-28.60526910833055</v>
      </c>
      <c r="I66" s="19">
        <v>-28.884490056793464</v>
      </c>
      <c r="J66" s="20">
        <f t="shared" ref="J66:J72" si="12">AVERAGE(H66:I66)</f>
        <v>-28.744879582562007</v>
      </c>
    </row>
    <row r="67" spans="1:10" x14ac:dyDescent="0.3">
      <c r="A67" s="21" t="s">
        <v>41</v>
      </c>
      <c r="B67" s="18">
        <v>-27.410446093900489</v>
      </c>
      <c r="C67" s="19">
        <v>-26.994535939002716</v>
      </c>
      <c r="D67" s="20">
        <f t="shared" ref="D67:D72" si="13">AVERAGE(B67:C67)</f>
        <v>-27.202491016451603</v>
      </c>
      <c r="E67" s="18" t="s">
        <v>40</v>
      </c>
      <c r="F67" s="19" t="s">
        <v>40</v>
      </c>
      <c r="G67" s="20"/>
      <c r="H67" s="18">
        <v>-28.749665840694142</v>
      </c>
      <c r="I67" s="19">
        <v>-29.408689369872675</v>
      </c>
      <c r="J67" s="20">
        <f t="shared" si="12"/>
        <v>-29.079177605283409</v>
      </c>
    </row>
    <row r="68" spans="1:10" x14ac:dyDescent="0.3">
      <c r="A68" s="21" t="s">
        <v>42</v>
      </c>
      <c r="B68" s="18">
        <v>-27.3608374305302</v>
      </c>
      <c r="C68" s="19">
        <v>-28.080990709471148</v>
      </c>
      <c r="D68" s="20">
        <f t="shared" si="13"/>
        <v>-27.720914070000674</v>
      </c>
      <c r="E68" s="18">
        <v>-27.951191503349495</v>
      </c>
      <c r="F68" s="19">
        <v>-28.324633676997653</v>
      </c>
      <c r="G68" s="20">
        <f>AVERAGE(E68:F68)</f>
        <v>-28.137912590173574</v>
      </c>
      <c r="H68" s="18">
        <v>-28.843990280218588</v>
      </c>
      <c r="I68" s="19">
        <v>-28.617668347184171</v>
      </c>
      <c r="J68" s="20">
        <f t="shared" si="12"/>
        <v>-28.730829313701378</v>
      </c>
    </row>
    <row r="69" spans="1:10" x14ac:dyDescent="0.3">
      <c r="A69" s="21" t="s">
        <v>43</v>
      </c>
      <c r="B69" s="18">
        <v>-29.604703461731209</v>
      </c>
      <c r="C69" s="19">
        <v>-30.059533469640844</v>
      </c>
      <c r="D69" s="20">
        <f t="shared" si="13"/>
        <v>-29.832118465686026</v>
      </c>
      <c r="E69" s="18">
        <v>-29.114977431977479</v>
      </c>
      <c r="F69" s="19">
        <v>-28.414955815710474</v>
      </c>
      <c r="G69" s="20">
        <f>AVERAGE(E69:F69)</f>
        <v>-28.764966623843975</v>
      </c>
      <c r="H69" s="18">
        <v>-36.755092108485968</v>
      </c>
      <c r="I69" s="19">
        <v>-30.503682208357422</v>
      </c>
      <c r="J69" s="20">
        <f t="shared" si="12"/>
        <v>-33.629387158421693</v>
      </c>
    </row>
    <row r="70" spans="1:10" x14ac:dyDescent="0.3">
      <c r="A70" s="21" t="s">
        <v>44</v>
      </c>
      <c r="B70" s="18">
        <v>-29.795726569680465</v>
      </c>
      <c r="C70" s="19">
        <v>-29.973307114726936</v>
      </c>
      <c r="D70" s="20">
        <f t="shared" si="13"/>
        <v>-29.884516842203702</v>
      </c>
      <c r="E70" s="18">
        <v>-29.343160195292409</v>
      </c>
      <c r="F70" s="19">
        <v>-28.780164362407991</v>
      </c>
      <c r="G70" s="20">
        <f>AVERAGE(E70:F70)</f>
        <v>-29.0616622788502</v>
      </c>
      <c r="H70" s="18">
        <v>-29.837367131059299</v>
      </c>
      <c r="I70" s="19">
        <v>-30.243643418522907</v>
      </c>
      <c r="J70" s="20">
        <f t="shared" si="12"/>
        <v>-30.040505274791101</v>
      </c>
    </row>
    <row r="71" spans="1:10" x14ac:dyDescent="0.3">
      <c r="A71" s="21" t="s">
        <v>45</v>
      </c>
      <c r="B71" s="18">
        <v>-31.248009668966478</v>
      </c>
      <c r="C71" s="19">
        <v>-30.663693162940866</v>
      </c>
      <c r="D71" s="20">
        <f t="shared" si="13"/>
        <v>-30.955851415953674</v>
      </c>
      <c r="E71" s="18">
        <v>-30.155978928064485</v>
      </c>
      <c r="F71" s="19">
        <v>-29.596483210215737</v>
      </c>
      <c r="G71" s="20">
        <f>AVERAGE(E71:F71)</f>
        <v>-29.876231069140111</v>
      </c>
      <c r="H71" s="18">
        <v>-29.401565757650094</v>
      </c>
      <c r="I71" s="19">
        <v>-31.254402611768814</v>
      </c>
      <c r="J71" s="20">
        <f t="shared" si="12"/>
        <v>-30.327984184709454</v>
      </c>
    </row>
    <row r="72" spans="1:10" x14ac:dyDescent="0.3">
      <c r="A72" s="21" t="s">
        <v>46</v>
      </c>
      <c r="B72" s="18">
        <v>-29.844542367935318</v>
      </c>
      <c r="C72" s="19">
        <v>-30.61338400554714</v>
      </c>
      <c r="D72" s="20">
        <f t="shared" si="13"/>
        <v>-30.228963186741229</v>
      </c>
      <c r="E72" s="18">
        <v>-29.764933155760371</v>
      </c>
      <c r="F72" s="19">
        <v>-30.376584540602746</v>
      </c>
      <c r="G72" s="20">
        <f>AVERAGE(E72:F72)</f>
        <v>-30.070758848181558</v>
      </c>
      <c r="H72" s="18">
        <v>-30.69781912383117</v>
      </c>
      <c r="I72" s="19">
        <v>-30.242608111302751</v>
      </c>
      <c r="J72" s="20">
        <f t="shared" si="12"/>
        <v>-30.470213617566962</v>
      </c>
    </row>
    <row r="73" spans="1:10" x14ac:dyDescent="0.3">
      <c r="A73" s="21" t="s">
        <v>47</v>
      </c>
      <c r="B73" s="18" t="s">
        <v>40</v>
      </c>
      <c r="C73" s="19" t="s">
        <v>40</v>
      </c>
      <c r="D73" s="20"/>
      <c r="E73" s="18" t="s">
        <v>40</v>
      </c>
      <c r="F73" s="19" t="s">
        <v>40</v>
      </c>
      <c r="G73" s="20"/>
      <c r="H73" s="18" t="s">
        <v>40</v>
      </c>
      <c r="I73" s="19" t="s">
        <v>40</v>
      </c>
      <c r="J73" s="20"/>
    </row>
    <row r="74" spans="1:10" x14ac:dyDescent="0.3">
      <c r="A74" s="22" t="s">
        <v>48</v>
      </c>
      <c r="B74" s="23">
        <v>-30.383358870137688</v>
      </c>
      <c r="C74" s="24">
        <v>-30.001652225473347</v>
      </c>
      <c r="D74" s="25">
        <f>AVERAGE(B74:C74)</f>
        <v>-30.192505547805517</v>
      </c>
      <c r="E74" s="23">
        <v>-37.925652686336541</v>
      </c>
      <c r="F74" s="24">
        <v>-38.337321422939262</v>
      </c>
      <c r="G74" s="25">
        <f>AVERAGE(E74:F74)</f>
        <v>-38.131487054637901</v>
      </c>
      <c r="H74" s="23" t="s">
        <v>40</v>
      </c>
      <c r="I74" s="24" t="s">
        <v>40</v>
      </c>
      <c r="J74" s="25"/>
    </row>
    <row r="75" spans="1:10" x14ac:dyDescent="0.3">
      <c r="B75" s="64" t="s">
        <v>79</v>
      </c>
      <c r="C75" s="65"/>
      <c r="D75" s="66"/>
      <c r="E75" s="64" t="s">
        <v>80</v>
      </c>
      <c r="F75" s="65"/>
      <c r="G75" s="66"/>
      <c r="H75" s="64" t="s">
        <v>81</v>
      </c>
      <c r="I75" s="65"/>
      <c r="J75" s="66"/>
    </row>
    <row r="76" spans="1:10" x14ac:dyDescent="0.3">
      <c r="A76" s="13"/>
      <c r="B76" s="36" t="s">
        <v>82</v>
      </c>
      <c r="C76" s="40"/>
      <c r="D76" s="41"/>
      <c r="E76" s="36" t="s">
        <v>83</v>
      </c>
      <c r="F76" s="40"/>
      <c r="G76" s="41"/>
      <c r="H76" s="36" t="s">
        <v>84</v>
      </c>
      <c r="I76" s="40"/>
      <c r="J76" s="41"/>
    </row>
    <row r="77" spans="1:10" x14ac:dyDescent="0.3">
      <c r="A77" s="39" t="s">
        <v>35</v>
      </c>
      <c r="B77" s="14" t="s">
        <v>36</v>
      </c>
      <c r="C77" s="15" t="s">
        <v>37</v>
      </c>
      <c r="D77" s="16" t="s">
        <v>38</v>
      </c>
      <c r="E77" s="14" t="s">
        <v>36</v>
      </c>
      <c r="F77" s="15" t="s">
        <v>37</v>
      </c>
      <c r="G77" s="16" t="s">
        <v>38</v>
      </c>
      <c r="H77" s="14" t="s">
        <v>36</v>
      </c>
      <c r="I77" s="15" t="s">
        <v>37</v>
      </c>
      <c r="J77" s="16" t="s">
        <v>38</v>
      </c>
    </row>
    <row r="78" spans="1:10" x14ac:dyDescent="0.3">
      <c r="A78" s="17" t="s">
        <v>39</v>
      </c>
      <c r="B78" s="18" t="s">
        <v>40</v>
      </c>
      <c r="C78" s="19" t="s">
        <v>40</v>
      </c>
      <c r="D78" s="20"/>
      <c r="E78" s="18">
        <v>-26.659910963627514</v>
      </c>
      <c r="F78" s="19">
        <v>-28.068973901076198</v>
      </c>
      <c r="G78" s="20">
        <f t="shared" ref="G78:G84" si="14">AVERAGE(E78:F78)</f>
        <v>-27.364442432351858</v>
      </c>
      <c r="H78" s="18">
        <v>-27.895895859908876</v>
      </c>
      <c r="I78" s="19">
        <v>-28.444503303790651</v>
      </c>
      <c r="J78" s="20">
        <f t="shared" ref="J78:J86" si="15">AVERAGE(H78:I78)</f>
        <v>-28.170199581849765</v>
      </c>
    </row>
    <row r="79" spans="1:10" x14ac:dyDescent="0.3">
      <c r="A79" s="21" t="s">
        <v>41</v>
      </c>
      <c r="B79" s="18" t="s">
        <v>40</v>
      </c>
      <c r="C79" s="19" t="s">
        <v>40</v>
      </c>
      <c r="D79" s="20"/>
      <c r="E79" s="18">
        <v>-28.779160979337661</v>
      </c>
      <c r="F79" s="19">
        <v>-27.536462718923993</v>
      </c>
      <c r="G79" s="20">
        <f t="shared" si="14"/>
        <v>-28.157811849130827</v>
      </c>
      <c r="H79" s="18">
        <v>-27.988518594090795</v>
      </c>
      <c r="I79" s="19">
        <v>-28.277273835146879</v>
      </c>
      <c r="J79" s="20">
        <f t="shared" si="15"/>
        <v>-28.132896214618839</v>
      </c>
    </row>
    <row r="80" spans="1:10" x14ac:dyDescent="0.3">
      <c r="A80" s="21" t="s">
        <v>42</v>
      </c>
      <c r="B80" s="18">
        <v>-27.535023645969058</v>
      </c>
      <c r="C80" s="19">
        <v>-28.876959613752579</v>
      </c>
      <c r="D80" s="20">
        <f>AVERAGE(B80:C80)</f>
        <v>-28.205991629860819</v>
      </c>
      <c r="E80" s="18">
        <v>-26.349275344099922</v>
      </c>
      <c r="F80" s="19">
        <v>-26.947524573277551</v>
      </c>
      <c r="G80" s="20">
        <f t="shared" si="14"/>
        <v>-26.648399958688735</v>
      </c>
      <c r="H80" s="18">
        <v>-27.237855261110187</v>
      </c>
      <c r="I80" s="19">
        <v>-27.155434252349007</v>
      </c>
      <c r="J80" s="20">
        <f t="shared" si="15"/>
        <v>-27.196644756729597</v>
      </c>
    </row>
    <row r="81" spans="1:10" x14ac:dyDescent="0.3">
      <c r="A81" s="21" t="s">
        <v>43</v>
      </c>
      <c r="B81" s="18" t="s">
        <v>40</v>
      </c>
      <c r="C81" s="19" t="s">
        <v>40</v>
      </c>
      <c r="D81" s="20"/>
      <c r="E81" s="18">
        <v>-26.778722468937858</v>
      </c>
      <c r="F81" s="19">
        <v>-32.473796431713907</v>
      </c>
      <c r="G81" s="20">
        <f t="shared" si="14"/>
        <v>-29.626259450325882</v>
      </c>
      <c r="H81" s="18">
        <v>-27.646014897909549</v>
      </c>
      <c r="I81" s="19">
        <v>-27.827428141244699</v>
      </c>
      <c r="J81" s="20">
        <f t="shared" si="15"/>
        <v>-27.736721519577124</v>
      </c>
    </row>
    <row r="82" spans="1:10" x14ac:dyDescent="0.3">
      <c r="A82" s="21" t="s">
        <v>44</v>
      </c>
      <c r="B82" s="18">
        <v>-28.91901293557202</v>
      </c>
      <c r="C82" s="19">
        <v>-31.607125165827444</v>
      </c>
      <c r="D82" s="20">
        <f>AVERAGE(B82:C82)</f>
        <v>-30.263069050699734</v>
      </c>
      <c r="E82" s="18">
        <v>-28.552195446699248</v>
      </c>
      <c r="F82" s="19">
        <v>-28.087007042395857</v>
      </c>
      <c r="G82" s="20">
        <f t="shared" si="14"/>
        <v>-28.319601244547552</v>
      </c>
      <c r="H82" s="18">
        <v>-28.040753123307468</v>
      </c>
      <c r="I82" s="19">
        <v>-28.630334697082215</v>
      </c>
      <c r="J82" s="20">
        <f t="shared" si="15"/>
        <v>-28.335543910194843</v>
      </c>
    </row>
    <row r="83" spans="1:10" x14ac:dyDescent="0.3">
      <c r="A83" s="21" t="s">
        <v>45</v>
      </c>
      <c r="B83" s="18" t="s">
        <v>40</v>
      </c>
      <c r="C83" s="19" t="s">
        <v>40</v>
      </c>
      <c r="D83" s="20"/>
      <c r="E83" s="18">
        <v>-27.969834655608508</v>
      </c>
      <c r="F83" s="19">
        <v>-27.787641546910169</v>
      </c>
      <c r="G83" s="20">
        <f t="shared" si="14"/>
        <v>-27.878738101259337</v>
      </c>
      <c r="H83" s="18">
        <v>-27.611481425891544</v>
      </c>
      <c r="I83" s="19">
        <v>-27.93265666907331</v>
      </c>
      <c r="J83" s="20">
        <f t="shared" si="15"/>
        <v>-27.772069047482425</v>
      </c>
    </row>
    <row r="84" spans="1:10" x14ac:dyDescent="0.3">
      <c r="A84" s="21" t="s">
        <v>46</v>
      </c>
      <c r="B84" s="18">
        <v>-30.551147109684344</v>
      </c>
      <c r="C84" s="19">
        <v>-30.376173277149974</v>
      </c>
      <c r="D84" s="20">
        <f>AVERAGE(B84:C84)</f>
        <v>-30.463660193417159</v>
      </c>
      <c r="E84" s="18">
        <v>-26.955138557577257</v>
      </c>
      <c r="F84" s="19">
        <v>-27.276143551562669</v>
      </c>
      <c r="G84" s="20">
        <f t="shared" si="14"/>
        <v>-27.115641054569963</v>
      </c>
      <c r="H84" s="18">
        <v>-27.13699508087474</v>
      </c>
      <c r="I84" s="19">
        <v>-27.331175125051463</v>
      </c>
      <c r="J84" s="20">
        <f t="shared" si="15"/>
        <v>-27.2340851029631</v>
      </c>
    </row>
    <row r="85" spans="1:10" x14ac:dyDescent="0.3">
      <c r="A85" s="21" t="s">
        <v>47</v>
      </c>
      <c r="B85" s="18" t="s">
        <v>40</v>
      </c>
      <c r="C85" s="19" t="s">
        <v>40</v>
      </c>
      <c r="D85" s="20"/>
      <c r="E85" s="18" t="s">
        <v>40</v>
      </c>
      <c r="F85" s="19" t="s">
        <v>40</v>
      </c>
      <c r="G85" s="20"/>
      <c r="H85" s="18">
        <v>-23.295189546041438</v>
      </c>
      <c r="I85" s="19">
        <v>-23.980500422065685</v>
      </c>
      <c r="J85" s="20">
        <f t="shared" si="15"/>
        <v>-23.637844984053562</v>
      </c>
    </row>
    <row r="86" spans="1:10" x14ac:dyDescent="0.3">
      <c r="A86" s="22" t="s">
        <v>48</v>
      </c>
      <c r="B86" s="23">
        <v>-29.927151712135014</v>
      </c>
      <c r="C86" s="24">
        <v>-28.679455103746463</v>
      </c>
      <c r="D86" s="25">
        <f>AVERAGE(B86:C86)</f>
        <v>-29.303303407940739</v>
      </c>
      <c r="E86" s="23">
        <v>-26.322063459381322</v>
      </c>
      <c r="F86" s="24">
        <v>-25.255401718784864</v>
      </c>
      <c r="G86" s="25">
        <f>AVERAGE(E86:F86)</f>
        <v>-25.788732589083093</v>
      </c>
      <c r="H86" s="23">
        <v>-25.314377857515399</v>
      </c>
      <c r="I86" s="24">
        <v>-25.482695920212407</v>
      </c>
      <c r="J86" s="25">
        <f t="shared" si="15"/>
        <v>-25.398536888863902</v>
      </c>
    </row>
    <row r="87" spans="1:10" x14ac:dyDescent="0.3">
      <c r="B87" s="64" t="s">
        <v>85</v>
      </c>
      <c r="C87" s="65"/>
      <c r="D87" s="66"/>
      <c r="E87" s="64" t="s">
        <v>86</v>
      </c>
      <c r="F87" s="65"/>
      <c r="G87" s="66"/>
      <c r="H87" s="64" t="s">
        <v>87</v>
      </c>
      <c r="I87" s="65"/>
      <c r="J87" s="66"/>
    </row>
    <row r="88" spans="1:10" x14ac:dyDescent="0.3">
      <c r="A88" s="13"/>
      <c r="B88" s="36" t="s">
        <v>88</v>
      </c>
      <c r="C88" s="40"/>
      <c r="D88" s="41"/>
      <c r="E88" s="36" t="s">
        <v>89</v>
      </c>
      <c r="F88" s="40"/>
      <c r="G88" s="41"/>
      <c r="H88" s="36" t="s">
        <v>90</v>
      </c>
      <c r="I88" s="40"/>
      <c r="J88" s="41"/>
    </row>
    <row r="89" spans="1:10" x14ac:dyDescent="0.3">
      <c r="A89" s="39" t="s">
        <v>35</v>
      </c>
      <c r="B89" s="14" t="s">
        <v>36</v>
      </c>
      <c r="C89" s="15" t="s">
        <v>37</v>
      </c>
      <c r="D89" s="16" t="s">
        <v>38</v>
      </c>
      <c r="E89" s="14" t="s">
        <v>36</v>
      </c>
      <c r="F89" s="15" t="s">
        <v>37</v>
      </c>
      <c r="G89" s="16" t="s">
        <v>38</v>
      </c>
      <c r="H89" s="14" t="s">
        <v>36</v>
      </c>
      <c r="I89" s="15" t="s">
        <v>37</v>
      </c>
      <c r="J89" s="16" t="s">
        <v>38</v>
      </c>
    </row>
    <row r="90" spans="1:10" x14ac:dyDescent="0.3">
      <c r="A90" s="17" t="s">
        <v>39</v>
      </c>
      <c r="B90" s="18">
        <v>-28.546009941245913</v>
      </c>
      <c r="C90" s="19">
        <v>-28.184045956315931</v>
      </c>
      <c r="D90" s="20">
        <f t="shared" ref="D90:D96" si="16">AVERAGE(B90:C90)</f>
        <v>-28.36502794878092</v>
      </c>
      <c r="E90" s="18">
        <v>-28.605965115044373</v>
      </c>
      <c r="F90" s="19">
        <v>-28.941950749410644</v>
      </c>
      <c r="G90" s="20">
        <f t="shared" ref="G90:G98" si="17">AVERAGE(E90:F90)</f>
        <v>-28.773957932227511</v>
      </c>
      <c r="H90" s="18">
        <v>-29.508207503033194</v>
      </c>
      <c r="I90" s="19">
        <v>-29.612790973502715</v>
      </c>
      <c r="J90" s="20">
        <f t="shared" ref="J90:J98" si="18">AVERAGE(H90:I90)</f>
        <v>-29.560499238267955</v>
      </c>
    </row>
    <row r="91" spans="1:10" x14ac:dyDescent="0.3">
      <c r="A91" s="21" t="s">
        <v>41</v>
      </c>
      <c r="B91" s="18">
        <v>-28.102143855368556</v>
      </c>
      <c r="C91" s="19">
        <v>-28.233135479376063</v>
      </c>
      <c r="D91" s="20">
        <f t="shared" si="16"/>
        <v>-28.16763966737231</v>
      </c>
      <c r="E91" s="18">
        <v>-28.400332328359344</v>
      </c>
      <c r="F91" s="19">
        <v>-27.756740906852666</v>
      </c>
      <c r="G91" s="20">
        <f t="shared" si="17"/>
        <v>-28.078536617606005</v>
      </c>
      <c r="H91" s="18">
        <v>-32.440678150594927</v>
      </c>
      <c r="I91" s="19">
        <v>-30.265295322973515</v>
      </c>
      <c r="J91" s="20">
        <f t="shared" si="18"/>
        <v>-31.352986736784221</v>
      </c>
    </row>
    <row r="92" spans="1:10" x14ac:dyDescent="0.3">
      <c r="A92" s="21" t="s">
        <v>42</v>
      </c>
      <c r="B92" s="18">
        <v>-26.568422683308782</v>
      </c>
      <c r="C92" s="19">
        <v>-27.359071458462161</v>
      </c>
      <c r="D92" s="20">
        <f t="shared" si="16"/>
        <v>-26.963747070885471</v>
      </c>
      <c r="E92" s="18">
        <v>-27.333073027158996</v>
      </c>
      <c r="F92" s="19">
        <v>-27.390094637345122</v>
      </c>
      <c r="G92" s="20">
        <f t="shared" si="17"/>
        <v>-27.361583832252059</v>
      </c>
      <c r="H92" s="18">
        <v>-30.327108310964391</v>
      </c>
      <c r="I92" s="19">
        <v>-30.130501814717316</v>
      </c>
      <c r="J92" s="20">
        <f t="shared" si="18"/>
        <v>-30.228805062840856</v>
      </c>
    </row>
    <row r="93" spans="1:10" x14ac:dyDescent="0.3">
      <c r="A93" s="21" t="s">
        <v>43</v>
      </c>
      <c r="B93" s="18">
        <v>-27.685904933498914</v>
      </c>
      <c r="C93" s="19">
        <v>-27.929708204380258</v>
      </c>
      <c r="D93" s="20">
        <f t="shared" si="16"/>
        <v>-27.807806568939586</v>
      </c>
      <c r="E93" s="18">
        <v>-28.858205319535408</v>
      </c>
      <c r="F93" s="19">
        <v>-28.213926809317758</v>
      </c>
      <c r="G93" s="20">
        <f t="shared" si="17"/>
        <v>-28.536066064426585</v>
      </c>
      <c r="H93" s="18">
        <v>-30.003625339752713</v>
      </c>
      <c r="I93" s="19">
        <v>-30.177758836231686</v>
      </c>
      <c r="J93" s="20">
        <f t="shared" si="18"/>
        <v>-30.090692087992199</v>
      </c>
    </row>
    <row r="94" spans="1:10" x14ac:dyDescent="0.3">
      <c r="A94" s="21" t="s">
        <v>44</v>
      </c>
      <c r="B94" s="18">
        <v>-28.629748280708711</v>
      </c>
      <c r="C94" s="19">
        <v>-28.77142734385373</v>
      </c>
      <c r="D94" s="20">
        <f t="shared" si="16"/>
        <v>-28.700587812281221</v>
      </c>
      <c r="E94" s="18">
        <v>-29.518903582173959</v>
      </c>
      <c r="F94" s="19">
        <v>-29.166936482155094</v>
      </c>
      <c r="G94" s="20">
        <f t="shared" si="17"/>
        <v>-29.342920032164528</v>
      </c>
      <c r="H94" s="18">
        <v>-30.297171555418736</v>
      </c>
      <c r="I94" s="19">
        <v>-30.596352509283708</v>
      </c>
      <c r="J94" s="20">
        <f t="shared" si="18"/>
        <v>-30.446762032351224</v>
      </c>
    </row>
    <row r="95" spans="1:10" x14ac:dyDescent="0.3">
      <c r="A95" s="21" t="s">
        <v>45</v>
      </c>
      <c r="B95" s="18">
        <v>-26.459820041048452</v>
      </c>
      <c r="C95" s="19">
        <v>-27.720791979571882</v>
      </c>
      <c r="D95" s="20">
        <f t="shared" si="16"/>
        <v>-27.090306010310165</v>
      </c>
      <c r="E95" s="18">
        <v>-29.456833086602394</v>
      </c>
      <c r="F95" s="19">
        <v>-29.130141674122967</v>
      </c>
      <c r="G95" s="20">
        <f t="shared" si="17"/>
        <v>-29.293487380362681</v>
      </c>
      <c r="H95" s="18">
        <v>-31.172814642903351</v>
      </c>
      <c r="I95" s="19">
        <v>-30.634312579967215</v>
      </c>
      <c r="J95" s="20">
        <f t="shared" si="18"/>
        <v>-30.903563611435281</v>
      </c>
    </row>
    <row r="96" spans="1:10" x14ac:dyDescent="0.3">
      <c r="A96" s="21" t="s">
        <v>46</v>
      </c>
      <c r="B96" s="18">
        <v>-26.928637801121891</v>
      </c>
      <c r="C96" s="19">
        <v>-27.688028171729059</v>
      </c>
      <c r="D96" s="20">
        <f t="shared" si="16"/>
        <v>-27.308332986425476</v>
      </c>
      <c r="E96" s="18">
        <v>-27.979570322222703</v>
      </c>
      <c r="F96" s="19">
        <v>-28.038274471479209</v>
      </c>
      <c r="G96" s="20">
        <f t="shared" si="17"/>
        <v>-28.008922396850956</v>
      </c>
      <c r="H96" s="18">
        <v>-31.314341799174674</v>
      </c>
      <c r="I96" s="19">
        <v>-31.053880937656167</v>
      </c>
      <c r="J96" s="20">
        <f t="shared" si="18"/>
        <v>-31.184111368415422</v>
      </c>
    </row>
    <row r="97" spans="1:10" x14ac:dyDescent="0.3">
      <c r="A97" s="21" t="s">
        <v>47</v>
      </c>
      <c r="B97" s="18" t="s">
        <v>40</v>
      </c>
      <c r="C97" s="19" t="s">
        <v>40</v>
      </c>
      <c r="D97" s="20"/>
      <c r="E97" s="18">
        <v>-20.307048067284573</v>
      </c>
      <c r="F97" s="28">
        <v>-20.59694855846265</v>
      </c>
      <c r="G97" s="20">
        <f t="shared" si="17"/>
        <v>-20.451998312873613</v>
      </c>
      <c r="H97" s="18">
        <v>-28.210297658932745</v>
      </c>
      <c r="I97" s="19">
        <v>-28.030067265095063</v>
      </c>
      <c r="J97" s="20">
        <f t="shared" si="18"/>
        <v>-28.120182462013904</v>
      </c>
    </row>
    <row r="98" spans="1:10" x14ac:dyDescent="0.3">
      <c r="A98" s="22" t="s">
        <v>48</v>
      </c>
      <c r="B98" s="23" t="s">
        <v>40</v>
      </c>
      <c r="C98" s="24" t="s">
        <v>40</v>
      </c>
      <c r="D98" s="25"/>
      <c r="E98" s="23">
        <v>-25.70263455362667</v>
      </c>
      <c r="F98" s="29">
        <v>-25.998830150336818</v>
      </c>
      <c r="G98" s="25">
        <f t="shared" si="17"/>
        <v>-25.850732351981744</v>
      </c>
      <c r="H98" s="23">
        <v>-30.883749740540164</v>
      </c>
      <c r="I98" s="24">
        <v>-30.37748872190091</v>
      </c>
      <c r="J98" s="25">
        <f t="shared" si="18"/>
        <v>-30.630619231220535</v>
      </c>
    </row>
    <row r="99" spans="1:10" x14ac:dyDescent="0.3">
      <c r="B99" s="64" t="s">
        <v>91</v>
      </c>
      <c r="C99" s="65"/>
      <c r="D99" s="66"/>
      <c r="E99" s="64" t="s">
        <v>92</v>
      </c>
      <c r="F99" s="65"/>
      <c r="G99" s="66"/>
      <c r="H99" s="64" t="s">
        <v>93</v>
      </c>
      <c r="I99" s="65"/>
      <c r="J99" s="66"/>
    </row>
    <row r="100" spans="1:10" x14ac:dyDescent="0.3">
      <c r="A100" s="13"/>
      <c r="B100" s="36" t="s">
        <v>94</v>
      </c>
      <c r="C100" s="40"/>
      <c r="D100" s="41"/>
      <c r="E100" s="36" t="s">
        <v>95</v>
      </c>
      <c r="F100" s="40"/>
      <c r="G100" s="41"/>
      <c r="H100" s="36" t="s">
        <v>96</v>
      </c>
      <c r="I100" s="40"/>
      <c r="J100" s="41"/>
    </row>
    <row r="101" spans="1:10" x14ac:dyDescent="0.3">
      <c r="A101" s="39" t="s">
        <v>35</v>
      </c>
      <c r="B101" s="14" t="s">
        <v>97</v>
      </c>
      <c r="C101" s="15" t="s">
        <v>37</v>
      </c>
      <c r="D101" s="16" t="s">
        <v>38</v>
      </c>
      <c r="E101" s="14" t="s">
        <v>36</v>
      </c>
      <c r="F101" s="15" t="s">
        <v>37</v>
      </c>
      <c r="G101" s="16" t="s">
        <v>38</v>
      </c>
      <c r="H101" s="14" t="s">
        <v>36</v>
      </c>
      <c r="I101" s="15" t="s">
        <v>37</v>
      </c>
      <c r="J101" s="16" t="s">
        <v>38</v>
      </c>
    </row>
    <row r="102" spans="1:10" x14ac:dyDescent="0.3">
      <c r="A102" s="17" t="s">
        <v>39</v>
      </c>
      <c r="B102" s="18" t="s">
        <v>40</v>
      </c>
      <c r="C102" s="19" t="s">
        <v>40</v>
      </c>
      <c r="D102" s="20"/>
      <c r="E102" s="18">
        <v>-28.544124987927226</v>
      </c>
      <c r="F102" s="19">
        <v>-27.962304812882959</v>
      </c>
      <c r="G102" s="20">
        <f t="shared" ref="G102:G108" si="19">AVERAGE(E102:F102)</f>
        <v>-28.253214900405091</v>
      </c>
      <c r="H102" s="18">
        <v>-29.726987395966969</v>
      </c>
      <c r="I102" s="19">
        <v>-29.833135619551147</v>
      </c>
      <c r="J102" s="20">
        <f t="shared" ref="J102:J110" si="20">AVERAGE(H102:I102)</f>
        <v>-29.780061507759058</v>
      </c>
    </row>
    <row r="103" spans="1:10" x14ac:dyDescent="0.3">
      <c r="A103" s="21" t="s">
        <v>41</v>
      </c>
      <c r="B103" s="18" t="s">
        <v>40</v>
      </c>
      <c r="C103" s="19" t="s">
        <v>40</v>
      </c>
      <c r="D103" s="20"/>
      <c r="E103" s="18">
        <v>-28.687131663079601</v>
      </c>
      <c r="F103" s="19">
        <v>-27.306021976223978</v>
      </c>
      <c r="G103" s="20">
        <f t="shared" si="19"/>
        <v>-27.996576819651789</v>
      </c>
      <c r="H103" s="18">
        <v>-29.881151097624524</v>
      </c>
      <c r="I103" s="19">
        <v>-28.811584260288232</v>
      </c>
      <c r="J103" s="20">
        <f t="shared" si="20"/>
        <v>-29.346367678956376</v>
      </c>
    </row>
    <row r="104" spans="1:10" x14ac:dyDescent="0.3">
      <c r="A104" s="21" t="s">
        <v>42</v>
      </c>
      <c r="B104" s="18" t="s">
        <v>40</v>
      </c>
      <c r="C104" s="19" t="s">
        <v>40</v>
      </c>
      <c r="D104" s="20"/>
      <c r="E104" s="18">
        <v>-26.89869458059826</v>
      </c>
      <c r="F104" s="19">
        <v>-26.614542320797376</v>
      </c>
      <c r="G104" s="20">
        <f t="shared" si="19"/>
        <v>-26.756618450697818</v>
      </c>
      <c r="H104" s="18">
        <v>-29.609986862322689</v>
      </c>
      <c r="I104" s="19">
        <v>-29.678286684847713</v>
      </c>
      <c r="J104" s="20">
        <f t="shared" si="20"/>
        <v>-29.644136773585203</v>
      </c>
    </row>
    <row r="105" spans="1:10" x14ac:dyDescent="0.3">
      <c r="A105" s="21" t="s">
        <v>43</v>
      </c>
      <c r="B105" s="18" t="s">
        <v>40</v>
      </c>
      <c r="C105" s="19">
        <v>-26.797882179332937</v>
      </c>
      <c r="D105" s="20">
        <f>AVERAGE(B105:C105)</f>
        <v>-26.797882179332937</v>
      </c>
      <c r="E105" s="18">
        <v>-27.403029115202891</v>
      </c>
      <c r="F105" s="19">
        <v>-27.743289313443775</v>
      </c>
      <c r="G105" s="20">
        <f t="shared" si="19"/>
        <v>-27.573159214323333</v>
      </c>
      <c r="H105" s="18">
        <v>-30.278380766761011</v>
      </c>
      <c r="I105" s="19">
        <v>-30.644474575771323</v>
      </c>
      <c r="J105" s="20">
        <f t="shared" si="20"/>
        <v>-30.461427671266165</v>
      </c>
    </row>
    <row r="106" spans="1:10" x14ac:dyDescent="0.3">
      <c r="A106" s="21" t="s">
        <v>44</v>
      </c>
      <c r="B106" s="18">
        <v>-30.98658569558939</v>
      </c>
      <c r="C106" s="19">
        <v>-29.607349399889323</v>
      </c>
      <c r="D106" s="20">
        <f>AVERAGE(B106:C106)</f>
        <v>-30.296967547739357</v>
      </c>
      <c r="E106" s="18">
        <v>-28.363564557242924</v>
      </c>
      <c r="F106" s="19">
        <v>-28.123926699826615</v>
      </c>
      <c r="G106" s="20">
        <f t="shared" si="19"/>
        <v>-28.243745628534768</v>
      </c>
      <c r="H106" s="18">
        <v>-30.050812157980069</v>
      </c>
      <c r="I106" s="19">
        <v>-30.155211163378368</v>
      </c>
      <c r="J106" s="20">
        <f t="shared" si="20"/>
        <v>-30.103011660679218</v>
      </c>
    </row>
    <row r="107" spans="1:10" x14ac:dyDescent="0.3">
      <c r="A107" s="21" t="s">
        <v>45</v>
      </c>
      <c r="B107" s="18">
        <v>-29.820477698103478</v>
      </c>
      <c r="C107" s="19">
        <v>-29.225627984953071</v>
      </c>
      <c r="D107" s="20">
        <f>AVERAGE(B107:C107)</f>
        <v>-29.523052841528276</v>
      </c>
      <c r="E107" s="18">
        <v>-28.053964325076258</v>
      </c>
      <c r="F107" s="19">
        <v>-28.175541508037128</v>
      </c>
      <c r="G107" s="20">
        <f t="shared" si="19"/>
        <v>-28.114752916556693</v>
      </c>
      <c r="H107" s="18">
        <v>-30.56177634871263</v>
      </c>
      <c r="I107" s="19">
        <v>-30.34454211009745</v>
      </c>
      <c r="J107" s="20">
        <f t="shared" si="20"/>
        <v>-30.453159229405038</v>
      </c>
    </row>
    <row r="108" spans="1:10" x14ac:dyDescent="0.3">
      <c r="A108" s="21" t="s">
        <v>46</v>
      </c>
      <c r="B108" s="18">
        <v>-29.80700253208418</v>
      </c>
      <c r="C108" s="19">
        <v>-29.947440032894811</v>
      </c>
      <c r="D108" s="20">
        <f>AVERAGE(B108:C108)</f>
        <v>-29.877221282489494</v>
      </c>
      <c r="E108" s="18">
        <v>-27.360238700698961</v>
      </c>
      <c r="F108" s="19">
        <v>-27.01598911952237</v>
      </c>
      <c r="G108" s="20">
        <f t="shared" si="19"/>
        <v>-27.188113910110665</v>
      </c>
      <c r="H108" s="18">
        <v>-31.035926380920021</v>
      </c>
      <c r="I108" s="19">
        <v>-30.837031578960751</v>
      </c>
      <c r="J108" s="20">
        <f t="shared" si="20"/>
        <v>-30.936478979940386</v>
      </c>
    </row>
    <row r="109" spans="1:10" x14ac:dyDescent="0.3">
      <c r="A109" s="21" t="s">
        <v>47</v>
      </c>
      <c r="B109" s="18" t="s">
        <v>40</v>
      </c>
      <c r="C109" s="19" t="s">
        <v>40</v>
      </c>
      <c r="D109" s="20"/>
      <c r="E109" s="18" t="s">
        <v>40</v>
      </c>
      <c r="F109" s="19" t="s">
        <v>40</v>
      </c>
      <c r="G109" s="20"/>
      <c r="H109" s="18">
        <v>-25.823162106802474</v>
      </c>
      <c r="I109" s="19">
        <v>-25.827924386478099</v>
      </c>
      <c r="J109" s="20">
        <f t="shared" si="20"/>
        <v>-25.825543246640287</v>
      </c>
    </row>
    <row r="110" spans="1:10" x14ac:dyDescent="0.3">
      <c r="A110" s="22" t="s">
        <v>48</v>
      </c>
      <c r="B110" s="23" t="s">
        <v>40</v>
      </c>
      <c r="C110" s="24" t="s">
        <v>40</v>
      </c>
      <c r="D110" s="25"/>
      <c r="E110" s="23">
        <v>-32.589234947047345</v>
      </c>
      <c r="F110" s="24">
        <v>-32.842668477656154</v>
      </c>
      <c r="G110" s="25">
        <f>AVERAGE(E110:F110)</f>
        <v>-32.715951712351753</v>
      </c>
      <c r="H110" s="23">
        <v>-30.69741154960882</v>
      </c>
      <c r="I110" s="24">
        <v>-30.638713138224535</v>
      </c>
      <c r="J110" s="25">
        <f t="shared" si="20"/>
        <v>-30.668062343916677</v>
      </c>
    </row>
    <row r="111" spans="1:10" x14ac:dyDescent="0.3">
      <c r="B111" s="64" t="s">
        <v>98</v>
      </c>
      <c r="C111" s="65"/>
      <c r="D111" s="66"/>
      <c r="E111" s="64" t="s">
        <v>99</v>
      </c>
      <c r="F111" s="65"/>
      <c r="G111" s="66"/>
      <c r="H111" s="64" t="s">
        <v>100</v>
      </c>
      <c r="I111" s="65"/>
      <c r="J111" s="66"/>
    </row>
    <row r="112" spans="1:10" x14ac:dyDescent="0.3">
      <c r="A112" s="13"/>
      <c r="B112" s="36" t="s">
        <v>101</v>
      </c>
      <c r="C112" s="40"/>
      <c r="D112" s="41"/>
      <c r="E112" s="36" t="s">
        <v>102</v>
      </c>
      <c r="F112" s="40"/>
      <c r="G112" s="41"/>
      <c r="H112" s="36" t="s">
        <v>103</v>
      </c>
      <c r="I112" s="40"/>
      <c r="J112" s="41"/>
    </row>
    <row r="113" spans="1:10" x14ac:dyDescent="0.3">
      <c r="A113" s="39" t="s">
        <v>35</v>
      </c>
      <c r="B113" s="14" t="s">
        <v>36</v>
      </c>
      <c r="C113" s="15" t="s">
        <v>37</v>
      </c>
      <c r="D113" s="16" t="s">
        <v>38</v>
      </c>
      <c r="E113" s="14" t="s">
        <v>36</v>
      </c>
      <c r="F113" s="15" t="s">
        <v>37</v>
      </c>
      <c r="G113" s="16" t="s">
        <v>38</v>
      </c>
      <c r="H113" s="14" t="s">
        <v>36</v>
      </c>
      <c r="I113" s="15" t="s">
        <v>37</v>
      </c>
      <c r="J113" s="16" t="s">
        <v>38</v>
      </c>
    </row>
    <row r="114" spans="1:10" x14ac:dyDescent="0.3">
      <c r="A114" s="17" t="s">
        <v>39</v>
      </c>
      <c r="B114" s="30">
        <v>-28.672315213254041</v>
      </c>
      <c r="C114" s="27">
        <v>-29.077224429609146</v>
      </c>
      <c r="D114" s="31">
        <f t="shared" ref="D114:D120" si="21">AVERAGE(B114:C114)</f>
        <v>-28.874769821431592</v>
      </c>
      <c r="E114" s="18" t="s">
        <v>40</v>
      </c>
      <c r="F114" s="19" t="s">
        <v>40</v>
      </c>
      <c r="G114" s="20"/>
      <c r="H114" s="18">
        <v>-29.67257111952604</v>
      </c>
      <c r="I114" s="19">
        <v>-29.80527451144977</v>
      </c>
      <c r="J114" s="20">
        <f t="shared" ref="J114:J122" si="22">AVERAGE(H114:I114)</f>
        <v>-29.738922815487904</v>
      </c>
    </row>
    <row r="115" spans="1:10" x14ac:dyDescent="0.3">
      <c r="A115" s="21" t="s">
        <v>41</v>
      </c>
      <c r="B115" s="18">
        <v>-29.014515279734972</v>
      </c>
      <c r="C115" s="19">
        <v>-29.852271514464309</v>
      </c>
      <c r="D115" s="20">
        <f t="shared" si="21"/>
        <v>-29.433393397099643</v>
      </c>
      <c r="E115" s="18" t="s">
        <v>40</v>
      </c>
      <c r="F115" s="19" t="s">
        <v>40</v>
      </c>
      <c r="G115" s="20"/>
      <c r="H115" s="18">
        <v>-28.097177899545276</v>
      </c>
      <c r="I115" s="19">
        <v>-28.426647394250249</v>
      </c>
      <c r="J115" s="20">
        <f t="shared" si="22"/>
        <v>-28.261912646897763</v>
      </c>
    </row>
    <row r="116" spans="1:10" x14ac:dyDescent="0.3">
      <c r="A116" s="21" t="s">
        <v>42</v>
      </c>
      <c r="B116" s="18">
        <v>-27.776810540736058</v>
      </c>
      <c r="C116" s="19">
        <v>-28.44450379271845</v>
      </c>
      <c r="D116" s="20">
        <f t="shared" si="21"/>
        <v>-28.110657166727254</v>
      </c>
      <c r="E116" s="18">
        <v>-26.937110962283167</v>
      </c>
      <c r="F116" s="19">
        <v>-26.969596507605765</v>
      </c>
      <c r="G116" s="20">
        <f t="shared" ref="G116:G122" si="23">AVERAGE(E116:F116)</f>
        <v>-26.953353734944464</v>
      </c>
      <c r="H116" s="18">
        <v>-29.135353723070711</v>
      </c>
      <c r="I116" s="19">
        <v>-28.745012786367031</v>
      </c>
      <c r="J116" s="20">
        <f t="shared" si="22"/>
        <v>-28.940183254718871</v>
      </c>
    </row>
    <row r="117" spans="1:10" x14ac:dyDescent="0.3">
      <c r="A117" s="21" t="s">
        <v>43</v>
      </c>
      <c r="B117" s="18">
        <v>-29.02209231012629</v>
      </c>
      <c r="C117" s="19">
        <v>-30.273260313291861</v>
      </c>
      <c r="D117" s="20">
        <f t="shared" si="21"/>
        <v>-29.647676311709077</v>
      </c>
      <c r="E117" s="18">
        <v>-29.206126529281779</v>
      </c>
      <c r="F117" s="19">
        <v>-29.147034094600123</v>
      </c>
      <c r="G117" s="20">
        <f t="shared" si="23"/>
        <v>-29.176580311940953</v>
      </c>
      <c r="H117" s="18">
        <v>-27.726890560588494</v>
      </c>
      <c r="I117" s="19">
        <v>-29.612195323475898</v>
      </c>
      <c r="J117" s="20">
        <f t="shared" si="22"/>
        <v>-28.669542942032194</v>
      </c>
    </row>
    <row r="118" spans="1:10" x14ac:dyDescent="0.3">
      <c r="A118" s="21" t="s">
        <v>44</v>
      </c>
      <c r="B118" s="18">
        <v>-29.496334638140322</v>
      </c>
      <c r="C118" s="19">
        <v>-29.614597158303923</v>
      </c>
      <c r="D118" s="20">
        <f t="shared" si="21"/>
        <v>-29.555465898222124</v>
      </c>
      <c r="E118" s="18">
        <v>-28.993231304538217</v>
      </c>
      <c r="F118" s="19">
        <v>-29.18356628249213</v>
      </c>
      <c r="G118" s="20">
        <f t="shared" si="23"/>
        <v>-29.088398793515175</v>
      </c>
      <c r="H118" s="18">
        <v>-29.997539280213509</v>
      </c>
      <c r="I118" s="19">
        <v>-30.243702757867499</v>
      </c>
      <c r="J118" s="20">
        <f t="shared" si="22"/>
        <v>-30.120621019040506</v>
      </c>
    </row>
    <row r="119" spans="1:10" x14ac:dyDescent="0.3">
      <c r="A119" s="21" t="s">
        <v>45</v>
      </c>
      <c r="B119" s="18">
        <v>-30.300778238114347</v>
      </c>
      <c r="C119" s="19">
        <v>-30.873358913172897</v>
      </c>
      <c r="D119" s="20">
        <f t="shared" si="21"/>
        <v>-30.58706857564362</v>
      </c>
      <c r="E119" s="18">
        <v>-29.486125989958044</v>
      </c>
      <c r="F119" s="19">
        <v>-29.241665382878569</v>
      </c>
      <c r="G119" s="20">
        <f t="shared" si="23"/>
        <v>-29.363895686418306</v>
      </c>
      <c r="H119" s="18">
        <v>-30.930849437615599</v>
      </c>
      <c r="I119" s="19">
        <v>-31.47355772102965</v>
      </c>
      <c r="J119" s="20">
        <f t="shared" si="22"/>
        <v>-31.202203579322624</v>
      </c>
    </row>
    <row r="120" spans="1:10" x14ac:dyDescent="0.3">
      <c r="A120" s="21" t="s">
        <v>46</v>
      </c>
      <c r="B120" s="18">
        <v>-29.96724956530144</v>
      </c>
      <c r="C120" s="19">
        <v>-30.601634266214866</v>
      </c>
      <c r="D120" s="20">
        <f t="shared" si="21"/>
        <v>-30.284441915758151</v>
      </c>
      <c r="E120" s="18">
        <v>-29.745624475790031</v>
      </c>
      <c r="F120" s="19">
        <v>-30.493805940180504</v>
      </c>
      <c r="G120" s="20">
        <f t="shared" si="23"/>
        <v>-30.119715207985266</v>
      </c>
      <c r="H120" s="18">
        <v>-30.96854205366558</v>
      </c>
      <c r="I120" s="19">
        <v>-31.536558284514872</v>
      </c>
      <c r="J120" s="20">
        <f t="shared" si="22"/>
        <v>-31.252550169090227</v>
      </c>
    </row>
    <row r="121" spans="1:10" x14ac:dyDescent="0.3">
      <c r="A121" s="21" t="s">
        <v>47</v>
      </c>
      <c r="B121" s="18" t="s">
        <v>40</v>
      </c>
      <c r="C121" s="19" t="s">
        <v>40</v>
      </c>
      <c r="D121" s="20"/>
      <c r="E121" s="18" t="s">
        <v>40</v>
      </c>
      <c r="F121" s="19">
        <v>-27.213242560960392</v>
      </c>
      <c r="G121" s="20">
        <f t="shared" si="23"/>
        <v>-27.213242560960392</v>
      </c>
      <c r="H121" s="18">
        <v>-26.123364036887978</v>
      </c>
      <c r="I121" s="19">
        <v>-25.806079080425157</v>
      </c>
      <c r="J121" s="20">
        <f t="shared" si="22"/>
        <v>-25.964721558656567</v>
      </c>
    </row>
    <row r="122" spans="1:10" x14ac:dyDescent="0.3">
      <c r="A122" s="22" t="s">
        <v>48</v>
      </c>
      <c r="B122" s="23">
        <v>-30.406931940914571</v>
      </c>
      <c r="C122" s="24">
        <v>-30.715089107341928</v>
      </c>
      <c r="D122" s="25">
        <f>AVERAGE(B122:C122)</f>
        <v>-30.56101052412825</v>
      </c>
      <c r="E122" s="23">
        <v>-30.234343239811071</v>
      </c>
      <c r="F122" s="24">
        <v>-30.148058102522704</v>
      </c>
      <c r="G122" s="25">
        <f t="shared" si="23"/>
        <v>-30.191200671166889</v>
      </c>
      <c r="H122" s="23">
        <v>-31.354460750642431</v>
      </c>
      <c r="I122" s="24">
        <v>-31.502097178766814</v>
      </c>
      <c r="J122" s="25">
        <f t="shared" si="22"/>
        <v>-31.428278964704624</v>
      </c>
    </row>
    <row r="123" spans="1:10" x14ac:dyDescent="0.3">
      <c r="B123" s="64" t="s">
        <v>104</v>
      </c>
      <c r="C123" s="65"/>
      <c r="D123" s="66"/>
      <c r="E123" s="64" t="s">
        <v>105</v>
      </c>
      <c r="F123" s="65"/>
      <c r="G123" s="66"/>
      <c r="H123" s="64" t="s">
        <v>106</v>
      </c>
      <c r="I123" s="65"/>
      <c r="J123" s="66"/>
    </row>
    <row r="124" spans="1:10" x14ac:dyDescent="0.3">
      <c r="A124" s="13"/>
      <c r="B124" s="36" t="s">
        <v>107</v>
      </c>
      <c r="C124" s="40"/>
      <c r="D124" s="41"/>
      <c r="E124" s="36" t="s">
        <v>108</v>
      </c>
      <c r="F124" s="40"/>
      <c r="G124" s="41"/>
      <c r="H124" s="36" t="s">
        <v>109</v>
      </c>
      <c r="I124" s="40"/>
      <c r="J124" s="41"/>
    </row>
    <row r="125" spans="1:10" x14ac:dyDescent="0.3">
      <c r="A125" s="39" t="s">
        <v>35</v>
      </c>
      <c r="B125" s="14" t="s">
        <v>36</v>
      </c>
      <c r="C125" s="15" t="s">
        <v>37</v>
      </c>
      <c r="D125" s="15" t="s">
        <v>38</v>
      </c>
      <c r="E125" s="14" t="s">
        <v>36</v>
      </c>
      <c r="F125" s="15" t="s">
        <v>37</v>
      </c>
      <c r="G125" s="16" t="s">
        <v>38</v>
      </c>
      <c r="H125" s="14" t="s">
        <v>36</v>
      </c>
      <c r="I125" s="15" t="s">
        <v>37</v>
      </c>
      <c r="J125" s="16" t="s">
        <v>38</v>
      </c>
    </row>
    <row r="126" spans="1:10" x14ac:dyDescent="0.3">
      <c r="A126" s="17" t="s">
        <v>39</v>
      </c>
      <c r="B126" s="18">
        <v>-28.014552858590477</v>
      </c>
      <c r="C126" s="19">
        <v>-28.099863566751292</v>
      </c>
      <c r="D126" s="19">
        <f t="shared" ref="D126:D132" si="24">AVERAGE(B126:C126)</f>
        <v>-28.057208212670886</v>
      </c>
      <c r="E126" s="18">
        <v>-29.729305575415491</v>
      </c>
      <c r="F126" s="19">
        <v>-29.479645992653005</v>
      </c>
      <c r="G126" s="20">
        <f t="shared" ref="G126:G132" si="25">AVERAGE(E126:F126)</f>
        <v>-29.60447578403425</v>
      </c>
      <c r="H126" s="18">
        <v>-29.259487361299175</v>
      </c>
      <c r="I126" s="19">
        <v>-30.373040225476252</v>
      </c>
      <c r="J126" s="20">
        <f>AVERAGE(H126:I126)</f>
        <v>-29.816263793387712</v>
      </c>
    </row>
    <row r="127" spans="1:10" x14ac:dyDescent="0.3">
      <c r="A127" s="21" t="s">
        <v>41</v>
      </c>
      <c r="B127" s="18">
        <v>-29.251810471287641</v>
      </c>
      <c r="C127" s="19">
        <v>-30.052010901003761</v>
      </c>
      <c r="D127" s="19">
        <f t="shared" si="24"/>
        <v>-29.651910686145701</v>
      </c>
      <c r="E127" s="18">
        <v>-29.465121983528292</v>
      </c>
      <c r="F127" s="19">
        <v>-27.721792411093301</v>
      </c>
      <c r="G127" s="20">
        <f t="shared" si="25"/>
        <v>-28.593457197310798</v>
      </c>
      <c r="H127" s="18">
        <v>-27.210741398352155</v>
      </c>
      <c r="I127" s="19">
        <v>-28.726619281798161</v>
      </c>
      <c r="J127" s="20">
        <f t="shared" ref="J127:J134" si="26">AVERAGE(H127:I127)</f>
        <v>-27.96868034007516</v>
      </c>
    </row>
    <row r="128" spans="1:10" x14ac:dyDescent="0.3">
      <c r="A128" s="21" t="s">
        <v>42</v>
      </c>
      <c r="B128" s="18">
        <v>-28.973857982791021</v>
      </c>
      <c r="C128" s="19">
        <v>-29.017524042215364</v>
      </c>
      <c r="D128" s="19">
        <f t="shared" si="24"/>
        <v>-28.995691012503194</v>
      </c>
      <c r="E128" s="18">
        <v>-27.269845237562372</v>
      </c>
      <c r="F128" s="19">
        <v>-27.373388506828199</v>
      </c>
      <c r="G128" s="20">
        <f t="shared" si="25"/>
        <v>-27.321616872195285</v>
      </c>
      <c r="H128" s="18">
        <v>-28.073409124275148</v>
      </c>
      <c r="I128" s="19">
        <v>-27.498773508638276</v>
      </c>
      <c r="J128" s="20">
        <f t="shared" si="26"/>
        <v>-27.786091316456712</v>
      </c>
    </row>
    <row r="129" spans="1:10" x14ac:dyDescent="0.3">
      <c r="A129" s="21" t="s">
        <v>43</v>
      </c>
      <c r="B129" s="18">
        <v>-28.909245282548216</v>
      </c>
      <c r="C129" s="19">
        <v>-28.880705732034272</v>
      </c>
      <c r="D129" s="19">
        <f t="shared" si="24"/>
        <v>-28.894975507291242</v>
      </c>
      <c r="E129" s="18">
        <v>-26.473383614374594</v>
      </c>
      <c r="F129" s="19">
        <v>-28.303635057916608</v>
      </c>
      <c r="G129" s="20">
        <f t="shared" si="25"/>
        <v>-27.388509336145603</v>
      </c>
      <c r="H129" s="18">
        <v>-26.300124313584089</v>
      </c>
      <c r="I129" s="19">
        <v>-26.503009412981381</v>
      </c>
      <c r="J129" s="20">
        <f t="shared" si="26"/>
        <v>-26.401566863282735</v>
      </c>
    </row>
    <row r="130" spans="1:10" x14ac:dyDescent="0.3">
      <c r="A130" s="21" t="s">
        <v>44</v>
      </c>
      <c r="B130" s="18">
        <v>-30.306680286259926</v>
      </c>
      <c r="C130" s="19">
        <v>-30.350157097879475</v>
      </c>
      <c r="D130" s="19">
        <f t="shared" si="24"/>
        <v>-30.3284186920697</v>
      </c>
      <c r="E130" s="18">
        <v>-28.718240269056633</v>
      </c>
      <c r="F130" s="19">
        <v>-28.987078093028696</v>
      </c>
      <c r="G130" s="20">
        <f t="shared" si="25"/>
        <v>-28.852659181042664</v>
      </c>
      <c r="H130" s="18">
        <v>-29.199877572068104</v>
      </c>
      <c r="I130" s="19">
        <v>-29.207860630394187</v>
      </c>
      <c r="J130" s="20">
        <f t="shared" si="26"/>
        <v>-29.203869101231145</v>
      </c>
    </row>
    <row r="131" spans="1:10" x14ac:dyDescent="0.3">
      <c r="A131" s="21" t="s">
        <v>45</v>
      </c>
      <c r="B131" s="18">
        <v>-31.480170680816943</v>
      </c>
      <c r="C131" s="19">
        <v>-32.055201318660991</v>
      </c>
      <c r="D131" s="19">
        <f t="shared" si="24"/>
        <v>-31.767685999738966</v>
      </c>
      <c r="E131" s="18">
        <v>-27.208885905608181</v>
      </c>
      <c r="F131" s="19">
        <v>-28.448548292530841</v>
      </c>
      <c r="G131" s="20">
        <f t="shared" si="25"/>
        <v>-27.828717099069511</v>
      </c>
      <c r="H131" s="18">
        <v>-27.529036178682695</v>
      </c>
      <c r="I131" s="19">
        <v>-29.453651802667117</v>
      </c>
      <c r="J131" s="20">
        <f t="shared" si="26"/>
        <v>-28.491343990674906</v>
      </c>
    </row>
    <row r="132" spans="1:10" x14ac:dyDescent="0.3">
      <c r="A132" s="21" t="s">
        <v>46</v>
      </c>
      <c r="B132" s="18">
        <v>-30.342146898354656</v>
      </c>
      <c r="C132" s="19">
        <v>-30.430994297120712</v>
      </c>
      <c r="D132" s="19">
        <f t="shared" si="24"/>
        <v>-30.386570597737684</v>
      </c>
      <c r="E132" s="18">
        <v>-28.557599513069945</v>
      </c>
      <c r="F132" s="19">
        <v>-28.623118426714772</v>
      </c>
      <c r="G132" s="20">
        <f t="shared" si="25"/>
        <v>-28.590358969892357</v>
      </c>
      <c r="H132" s="18">
        <v>-29.677017304125958</v>
      </c>
      <c r="I132" s="19">
        <v>-29.763445272164375</v>
      </c>
      <c r="J132" s="20">
        <f t="shared" si="26"/>
        <v>-29.720231288145165</v>
      </c>
    </row>
    <row r="133" spans="1:10" x14ac:dyDescent="0.3">
      <c r="A133" s="21" t="s">
        <v>47</v>
      </c>
      <c r="B133" s="18" t="s">
        <v>40</v>
      </c>
      <c r="C133" s="19" t="s">
        <v>40</v>
      </c>
      <c r="D133" s="19"/>
      <c r="E133" s="18" t="s">
        <v>40</v>
      </c>
      <c r="F133" s="19" t="s">
        <v>40</v>
      </c>
      <c r="G133" s="20"/>
      <c r="H133" s="18">
        <v>-25.863792506441978</v>
      </c>
      <c r="I133" s="19">
        <v>-26.075578462147242</v>
      </c>
      <c r="J133" s="20">
        <f t="shared" si="26"/>
        <v>-25.969685484294608</v>
      </c>
    </row>
    <row r="134" spans="1:10" x14ac:dyDescent="0.3">
      <c r="A134" s="22" t="s">
        <v>48</v>
      </c>
      <c r="B134" s="23" t="s">
        <v>40</v>
      </c>
      <c r="C134" s="24" t="s">
        <v>40</v>
      </c>
      <c r="D134" s="24"/>
      <c r="E134" s="23">
        <v>-25.520450110050184</v>
      </c>
      <c r="F134" s="24">
        <v>-26.387549595340332</v>
      </c>
      <c r="G134" s="25">
        <f>AVERAGE(E134:F134)</f>
        <v>-25.953999852695258</v>
      </c>
      <c r="H134" s="23">
        <v>-33.554598101685571</v>
      </c>
      <c r="I134" s="24">
        <v>-34.031797849385207</v>
      </c>
      <c r="J134" s="25">
        <f t="shared" si="26"/>
        <v>-33.793197975535392</v>
      </c>
    </row>
    <row r="135" spans="1:10" x14ac:dyDescent="0.3">
      <c r="B135" s="64" t="s">
        <v>110</v>
      </c>
      <c r="C135" s="65"/>
      <c r="D135" s="66"/>
    </row>
    <row r="136" spans="1:10" x14ac:dyDescent="0.3">
      <c r="A136" s="13"/>
      <c r="B136" s="36" t="s">
        <v>111</v>
      </c>
      <c r="C136" s="37"/>
      <c r="D136" s="38"/>
    </row>
    <row r="137" spans="1:10" x14ac:dyDescent="0.3">
      <c r="A137" s="39" t="s">
        <v>35</v>
      </c>
      <c r="B137" s="14" t="s">
        <v>36</v>
      </c>
      <c r="C137" s="15" t="s">
        <v>37</v>
      </c>
      <c r="D137" s="16" t="s">
        <v>38</v>
      </c>
    </row>
    <row r="138" spans="1:10" x14ac:dyDescent="0.3">
      <c r="A138" s="17" t="s">
        <v>39</v>
      </c>
      <c r="B138" s="18">
        <v>-29.364999999999998</v>
      </c>
      <c r="C138" s="19">
        <v>-29.425000000000001</v>
      </c>
      <c r="D138" s="20">
        <f>AVERAGE(B138,C138)</f>
        <v>-29.395</v>
      </c>
    </row>
    <row r="139" spans="1:10" x14ac:dyDescent="0.3">
      <c r="A139" s="21" t="s">
        <v>41</v>
      </c>
      <c r="B139" s="18">
        <v>-32.807000000000002</v>
      </c>
      <c r="C139" s="19">
        <v>-30.364999999999998</v>
      </c>
      <c r="D139" s="20">
        <f t="shared" ref="D139:D146" si="27">AVERAGE(B139,C139)</f>
        <v>-31.585999999999999</v>
      </c>
    </row>
    <row r="140" spans="1:10" x14ac:dyDescent="0.3">
      <c r="A140" s="21" t="s">
        <v>42</v>
      </c>
      <c r="B140" s="18">
        <v>-30.658000000000001</v>
      </c>
      <c r="C140" s="19">
        <v>-31.122</v>
      </c>
      <c r="D140" s="20">
        <f t="shared" si="27"/>
        <v>-30.89</v>
      </c>
    </row>
    <row r="141" spans="1:10" x14ac:dyDescent="0.3">
      <c r="A141" s="21" t="s">
        <v>43</v>
      </c>
      <c r="B141" s="18">
        <v>-31.51</v>
      </c>
      <c r="C141" s="19">
        <v>-30.523</v>
      </c>
      <c r="D141" s="20">
        <f t="shared" si="27"/>
        <v>-31.016500000000001</v>
      </c>
    </row>
    <row r="142" spans="1:10" x14ac:dyDescent="0.3">
      <c r="A142" s="21" t="s">
        <v>44</v>
      </c>
      <c r="B142" s="18">
        <v>-27.689</v>
      </c>
      <c r="C142" s="19">
        <v>-27.375</v>
      </c>
      <c r="D142" s="20">
        <f t="shared" si="27"/>
        <v>-27.532</v>
      </c>
    </row>
    <row r="143" spans="1:10" x14ac:dyDescent="0.3">
      <c r="A143" s="21" t="s">
        <v>45</v>
      </c>
      <c r="B143" s="18">
        <v>-29.457000000000001</v>
      </c>
      <c r="C143" s="19">
        <v>-28.728999999999999</v>
      </c>
      <c r="D143" s="20">
        <f t="shared" si="27"/>
        <v>-29.093</v>
      </c>
    </row>
    <row r="144" spans="1:10" x14ac:dyDescent="0.3">
      <c r="A144" s="21" t="s">
        <v>46</v>
      </c>
      <c r="B144" s="32">
        <v>-27.587</v>
      </c>
      <c r="C144" s="33">
        <v>-27.742999999999999</v>
      </c>
      <c r="D144" s="20">
        <f t="shared" si="27"/>
        <v>-27.664999999999999</v>
      </c>
    </row>
    <row r="145" spans="1:4" x14ac:dyDescent="0.3">
      <c r="A145" s="21" t="s">
        <v>47</v>
      </c>
      <c r="B145" s="34">
        <v>-36.220999999999997</v>
      </c>
      <c r="C145" s="35">
        <v>-35.555</v>
      </c>
      <c r="D145" s="20">
        <f t="shared" si="27"/>
        <v>-35.887999999999998</v>
      </c>
    </row>
    <row r="146" spans="1:4" x14ac:dyDescent="0.3">
      <c r="A146" s="22" t="s">
        <v>48</v>
      </c>
      <c r="B146" s="23">
        <v>-26.411000000000001</v>
      </c>
      <c r="C146" s="24">
        <v>-30.302</v>
      </c>
      <c r="D146" s="25">
        <f t="shared" si="27"/>
        <v>-28.3565</v>
      </c>
    </row>
    <row r="148" spans="1:4" x14ac:dyDescent="0.3">
      <c r="A148" s="12"/>
    </row>
  </sheetData>
  <mergeCells count="34">
    <mergeCell ref="B3:D3"/>
    <mergeCell ref="E3:G3"/>
    <mergeCell ref="H3:J3"/>
    <mergeCell ref="B15:D15"/>
    <mergeCell ref="E15:G15"/>
    <mergeCell ref="H15:J15"/>
    <mergeCell ref="B27:D27"/>
    <mergeCell ref="E27:G27"/>
    <mergeCell ref="H27:J27"/>
    <mergeCell ref="B39:D39"/>
    <mergeCell ref="E39:G39"/>
    <mergeCell ref="H39:J39"/>
    <mergeCell ref="B51:D51"/>
    <mergeCell ref="E51:G51"/>
    <mergeCell ref="H51:J51"/>
    <mergeCell ref="B63:D63"/>
    <mergeCell ref="E63:G63"/>
    <mergeCell ref="H63:J63"/>
    <mergeCell ref="B75:D75"/>
    <mergeCell ref="E75:G75"/>
    <mergeCell ref="H75:J75"/>
    <mergeCell ref="B87:D87"/>
    <mergeCell ref="E87:G87"/>
    <mergeCell ref="H87:J87"/>
    <mergeCell ref="B123:D123"/>
    <mergeCell ref="E123:G123"/>
    <mergeCell ref="H123:J123"/>
    <mergeCell ref="B135:D135"/>
    <mergeCell ref="B99:D99"/>
    <mergeCell ref="E99:G99"/>
    <mergeCell ref="H99:J99"/>
    <mergeCell ref="B111:D111"/>
    <mergeCell ref="E111:G111"/>
    <mergeCell ref="H111:J1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34"/>
  <sheetViews>
    <sheetView topLeftCell="A102" workbookViewId="0"/>
  </sheetViews>
  <sheetFormatPr defaultRowHeight="14.4" x14ac:dyDescent="0.3"/>
  <sheetData>
    <row r="1" spans="1:12" x14ac:dyDescent="0.3">
      <c r="A1" s="12" t="s">
        <v>112</v>
      </c>
    </row>
    <row r="3" spans="1:12" x14ac:dyDescent="0.3">
      <c r="A3" s="39" t="s">
        <v>35</v>
      </c>
      <c r="B3" s="64" t="s">
        <v>29</v>
      </c>
      <c r="C3" s="65"/>
      <c r="D3" s="66"/>
      <c r="E3" s="64" t="s">
        <v>30</v>
      </c>
      <c r="F3" s="65"/>
      <c r="G3" s="65"/>
      <c r="H3" s="66"/>
      <c r="I3" s="64" t="s">
        <v>31</v>
      </c>
      <c r="J3" s="65"/>
      <c r="K3" s="65"/>
      <c r="L3" s="66"/>
    </row>
    <row r="4" spans="1:12" x14ac:dyDescent="0.3">
      <c r="A4" s="46"/>
      <c r="B4" s="36" t="s">
        <v>32</v>
      </c>
      <c r="C4" s="40"/>
      <c r="D4" s="41"/>
      <c r="E4" s="36" t="s">
        <v>33</v>
      </c>
      <c r="F4" s="40"/>
      <c r="G4" s="40"/>
      <c r="H4" s="41"/>
      <c r="I4" s="36" t="s">
        <v>34</v>
      </c>
      <c r="J4" s="40"/>
      <c r="K4" s="40"/>
      <c r="L4" s="41"/>
    </row>
    <row r="5" spans="1:12" x14ac:dyDescent="0.3">
      <c r="A5" s="42"/>
      <c r="B5" s="43" t="s">
        <v>113</v>
      </c>
      <c r="C5" s="44" t="s">
        <v>114</v>
      </c>
      <c r="D5" s="45" t="s">
        <v>115</v>
      </c>
      <c r="E5" s="43" t="s">
        <v>113</v>
      </c>
      <c r="F5" s="44" t="s">
        <v>114</v>
      </c>
      <c r="G5" s="44" t="s">
        <v>116</v>
      </c>
      <c r="H5" s="45" t="s">
        <v>115</v>
      </c>
      <c r="I5" s="43" t="s">
        <v>113</v>
      </c>
      <c r="J5" s="44" t="s">
        <v>114</v>
      </c>
      <c r="K5" s="44" t="s">
        <v>116</v>
      </c>
      <c r="L5" s="45" t="s">
        <v>115</v>
      </c>
    </row>
    <row r="6" spans="1:12" x14ac:dyDescent="0.3">
      <c r="A6" s="17" t="s">
        <v>39</v>
      </c>
      <c r="B6" s="18">
        <v>-165.27500000000001</v>
      </c>
      <c r="C6" s="19">
        <v>-177.28200000000001</v>
      </c>
      <c r="D6" s="20">
        <f t="shared" ref="D6:D14" si="0">AVERAGE(B6:C6)</f>
        <v>-171.27850000000001</v>
      </c>
      <c r="E6" s="18" t="s">
        <v>40</v>
      </c>
      <c r="F6" s="19" t="s">
        <v>40</v>
      </c>
      <c r="G6" s="19" t="s">
        <v>40</v>
      </c>
      <c r="H6" s="20"/>
      <c r="I6" s="18" t="s">
        <v>40</v>
      </c>
      <c r="J6" s="19" t="s">
        <v>40</v>
      </c>
      <c r="K6" s="19" t="s">
        <v>40</v>
      </c>
      <c r="L6" s="20"/>
    </row>
    <row r="7" spans="1:12" x14ac:dyDescent="0.3">
      <c r="A7" s="21" t="s">
        <v>41</v>
      </c>
      <c r="B7" s="18">
        <v>-183.559</v>
      </c>
      <c r="C7" s="19">
        <v>-169.821</v>
      </c>
      <c r="D7" s="20">
        <f t="shared" si="0"/>
        <v>-176.69</v>
      </c>
      <c r="E7" s="18" t="s">
        <v>40</v>
      </c>
      <c r="F7" s="19" t="s">
        <v>40</v>
      </c>
      <c r="G7" s="19" t="s">
        <v>40</v>
      </c>
      <c r="H7" s="20"/>
      <c r="I7" s="18" t="s">
        <v>40</v>
      </c>
      <c r="J7" s="19" t="s">
        <v>40</v>
      </c>
      <c r="K7" s="19" t="s">
        <v>40</v>
      </c>
      <c r="L7" s="20"/>
    </row>
    <row r="8" spans="1:12" x14ac:dyDescent="0.3">
      <c r="A8" s="21" t="s">
        <v>42</v>
      </c>
      <c r="B8" s="18">
        <v>-187.941</v>
      </c>
      <c r="C8" s="19">
        <v>-181.08099999999999</v>
      </c>
      <c r="D8" s="20">
        <f t="shared" si="0"/>
        <v>-184.511</v>
      </c>
      <c r="E8" s="18">
        <v>-177.65</v>
      </c>
      <c r="F8" s="19">
        <v>-179.56899999999999</v>
      </c>
      <c r="G8" s="19">
        <v>-162.69800000000001</v>
      </c>
      <c r="H8" s="20">
        <f>AVERAGE(E8,F8,G8)</f>
        <v>-173.30566666666667</v>
      </c>
      <c r="I8" s="18">
        <v>-155.92099999999999</v>
      </c>
      <c r="J8" s="19">
        <v>-150.691</v>
      </c>
      <c r="K8" s="19">
        <v>-146.15600000000001</v>
      </c>
      <c r="L8" s="20">
        <f>AVERAGE(I8,J8,K8)</f>
        <v>-150.92266666666666</v>
      </c>
    </row>
    <row r="9" spans="1:12" x14ac:dyDescent="0.3">
      <c r="A9" s="21" t="s">
        <v>43</v>
      </c>
      <c r="B9" s="18">
        <v>-136.535</v>
      </c>
      <c r="C9" s="19">
        <v>-155.88499999999999</v>
      </c>
      <c r="D9" s="20">
        <f t="shared" si="0"/>
        <v>-146.20999999999998</v>
      </c>
      <c r="E9" s="18">
        <v>-181.15</v>
      </c>
      <c r="F9" s="19" t="s">
        <v>40</v>
      </c>
      <c r="G9" s="19" t="s">
        <v>40</v>
      </c>
      <c r="H9" s="20">
        <f>AVERAGE(E9,F9,G9)</f>
        <v>-181.15</v>
      </c>
      <c r="I9" s="18" t="s">
        <v>40</v>
      </c>
      <c r="J9" s="19" t="s">
        <v>40</v>
      </c>
      <c r="K9" s="19" t="s">
        <v>40</v>
      </c>
      <c r="L9" s="20"/>
    </row>
    <row r="10" spans="1:12" x14ac:dyDescent="0.3">
      <c r="A10" s="21" t="s">
        <v>44</v>
      </c>
      <c r="B10" s="18">
        <v>-191.37</v>
      </c>
      <c r="C10" s="19">
        <v>-187.60900000000001</v>
      </c>
      <c r="D10" s="20">
        <f t="shared" si="0"/>
        <v>-189.48950000000002</v>
      </c>
      <c r="E10" s="18">
        <v>-196.27</v>
      </c>
      <c r="F10" s="19">
        <v>-192.12299999999999</v>
      </c>
      <c r="G10" s="19">
        <v>-194.55500000000001</v>
      </c>
      <c r="H10" s="20">
        <f>AVERAGE(E10,F10,G10)</f>
        <v>-194.31600000000003</v>
      </c>
      <c r="I10" s="18">
        <v>-172.761</v>
      </c>
      <c r="J10" s="19">
        <v>-157.87299999999999</v>
      </c>
      <c r="K10" s="19">
        <v>-157.82400000000001</v>
      </c>
      <c r="L10" s="20">
        <f>AVERAGE(I10,J10,K10)</f>
        <v>-162.81933333333333</v>
      </c>
    </row>
    <row r="11" spans="1:12" x14ac:dyDescent="0.3">
      <c r="A11" s="21" t="s">
        <v>45</v>
      </c>
      <c r="B11" s="18">
        <v>-180.25700000000001</v>
      </c>
      <c r="C11" s="19">
        <v>-191.48500000000001</v>
      </c>
      <c r="D11" s="20">
        <f t="shared" si="0"/>
        <v>-185.87100000000001</v>
      </c>
      <c r="E11" s="18">
        <v>-171.85599999999999</v>
      </c>
      <c r="F11" s="19" t="s">
        <v>40</v>
      </c>
      <c r="G11" s="19" t="s">
        <v>40</v>
      </c>
      <c r="H11" s="20">
        <f>AVERAGE(E11,F11,G11)</f>
        <v>-171.85599999999999</v>
      </c>
      <c r="I11" s="18" t="s">
        <v>40</v>
      </c>
      <c r="J11" s="19" t="s">
        <v>40</v>
      </c>
      <c r="K11" s="19">
        <v>-171.154</v>
      </c>
      <c r="L11" s="20">
        <f>AVERAGE(I11,J11,K11)</f>
        <v>-171.154</v>
      </c>
    </row>
    <row r="12" spans="1:12" x14ac:dyDescent="0.3">
      <c r="A12" s="21" t="s">
        <v>46</v>
      </c>
      <c r="B12" s="18">
        <v>-198.179</v>
      </c>
      <c r="C12" s="19">
        <v>-201.048</v>
      </c>
      <c r="D12" s="20">
        <f t="shared" si="0"/>
        <v>-199.61349999999999</v>
      </c>
      <c r="E12" s="18">
        <v>-181.93199999999999</v>
      </c>
      <c r="F12" s="19">
        <v>-172.96100000000001</v>
      </c>
      <c r="G12" s="19">
        <v>-188.417</v>
      </c>
      <c r="H12" s="20">
        <f>AVERAGE(E12,F12,G12)</f>
        <v>-181.10333333333335</v>
      </c>
      <c r="I12" s="18">
        <v>-179.102</v>
      </c>
      <c r="J12" s="19">
        <v>-182.52199999999999</v>
      </c>
      <c r="K12" s="19">
        <v>-171.12299999999999</v>
      </c>
      <c r="L12" s="20">
        <f>AVERAGE(I12,J12,K12)</f>
        <v>-177.58233333333337</v>
      </c>
    </row>
    <row r="13" spans="1:12" x14ac:dyDescent="0.3">
      <c r="A13" s="21" t="s">
        <v>47</v>
      </c>
      <c r="B13" s="18">
        <v>-178.02699999999999</v>
      </c>
      <c r="C13" s="19">
        <v>-184.435</v>
      </c>
      <c r="D13" s="20">
        <f t="shared" si="0"/>
        <v>-181.23099999999999</v>
      </c>
      <c r="E13" s="18" t="s">
        <v>40</v>
      </c>
      <c r="F13" s="19" t="s">
        <v>40</v>
      </c>
      <c r="G13" s="19" t="s">
        <v>40</v>
      </c>
      <c r="H13" s="20"/>
      <c r="I13" s="18" t="s">
        <v>40</v>
      </c>
      <c r="J13" s="19" t="s">
        <v>40</v>
      </c>
      <c r="K13" s="19" t="s">
        <v>40</v>
      </c>
      <c r="L13" s="20"/>
    </row>
    <row r="14" spans="1:12" x14ac:dyDescent="0.3">
      <c r="A14" s="22" t="s">
        <v>48</v>
      </c>
      <c r="B14" s="23">
        <v>-207.46700000000001</v>
      </c>
      <c r="C14" s="24">
        <v>-170.44900000000001</v>
      </c>
      <c r="D14" s="25">
        <f t="shared" si="0"/>
        <v>-188.95800000000003</v>
      </c>
      <c r="E14" s="23">
        <v>-187.00800000000001</v>
      </c>
      <c r="F14" s="24">
        <v>-150.85499999999999</v>
      </c>
      <c r="G14" s="24">
        <v>-177.95500000000001</v>
      </c>
      <c r="H14" s="25">
        <f>AVERAGE(E14,F14,G14)</f>
        <v>-171.93933333333334</v>
      </c>
      <c r="I14" s="23">
        <v>-174.125</v>
      </c>
      <c r="J14" s="24">
        <v>-190.94200000000001</v>
      </c>
      <c r="K14" s="24">
        <v>-165.05600000000001</v>
      </c>
      <c r="L14" s="25">
        <f>AVERAGE(I14,J14,K14)</f>
        <v>-176.70766666666668</v>
      </c>
    </row>
    <row r="15" spans="1:12" x14ac:dyDescent="0.3">
      <c r="A15" s="39" t="s">
        <v>35</v>
      </c>
      <c r="B15" s="64" t="s">
        <v>49</v>
      </c>
      <c r="C15" s="65"/>
      <c r="D15" s="65"/>
      <c r="E15" s="66"/>
      <c r="F15" s="64" t="s">
        <v>50</v>
      </c>
      <c r="G15" s="65"/>
      <c r="H15" s="65"/>
      <c r="I15" s="66"/>
      <c r="J15" s="64" t="s">
        <v>51</v>
      </c>
      <c r="K15" s="65"/>
      <c r="L15" s="66"/>
    </row>
    <row r="16" spans="1:12" x14ac:dyDescent="0.3">
      <c r="A16" s="46"/>
      <c r="B16" s="36" t="s">
        <v>52</v>
      </c>
      <c r="C16" s="40"/>
      <c r="D16" s="40"/>
      <c r="E16" s="41"/>
      <c r="F16" s="36" t="s">
        <v>53</v>
      </c>
      <c r="G16" s="40"/>
      <c r="H16" s="40"/>
      <c r="I16" s="41"/>
      <c r="J16" s="36" t="s">
        <v>54</v>
      </c>
      <c r="K16" s="40"/>
      <c r="L16" s="41"/>
    </row>
    <row r="17" spans="1:12" x14ac:dyDescent="0.3">
      <c r="A17" s="42"/>
      <c r="B17" s="43" t="s">
        <v>113</v>
      </c>
      <c r="C17" s="44" t="s">
        <v>114</v>
      </c>
      <c r="D17" s="44" t="s">
        <v>116</v>
      </c>
      <c r="E17" s="45" t="s">
        <v>115</v>
      </c>
      <c r="F17" s="43" t="s">
        <v>113</v>
      </c>
      <c r="G17" s="44" t="s">
        <v>114</v>
      </c>
      <c r="H17" s="44" t="s">
        <v>116</v>
      </c>
      <c r="I17" s="45" t="s">
        <v>115</v>
      </c>
      <c r="J17" s="43" t="s">
        <v>113</v>
      </c>
      <c r="K17" s="44" t="s">
        <v>114</v>
      </c>
      <c r="L17" s="45" t="s">
        <v>115</v>
      </c>
    </row>
    <row r="18" spans="1:12" x14ac:dyDescent="0.3">
      <c r="A18" s="17" t="s">
        <v>39</v>
      </c>
      <c r="B18" s="18" t="s">
        <v>40</v>
      </c>
      <c r="C18" s="19" t="s">
        <v>40</v>
      </c>
      <c r="D18" s="19" t="s">
        <v>40</v>
      </c>
      <c r="E18" s="20"/>
      <c r="F18" s="18">
        <v>-148.38300000000001</v>
      </c>
      <c r="G18" s="19">
        <v>-153.46600000000001</v>
      </c>
      <c r="H18" s="19">
        <v>-151.13999999999999</v>
      </c>
      <c r="I18" s="20">
        <f t="shared" ref="I18:I26" si="1">AVERAGE(F18,G18,H18)</f>
        <v>-150.99633333333335</v>
      </c>
      <c r="J18" s="18">
        <v>-199.29900000000001</v>
      </c>
      <c r="K18" s="19">
        <v>-148.11099999999999</v>
      </c>
      <c r="L18" s="20">
        <f t="shared" ref="L18:L24" si="2">AVERAGE(J18:K18)</f>
        <v>-173.70499999999998</v>
      </c>
    </row>
    <row r="19" spans="1:12" x14ac:dyDescent="0.3">
      <c r="A19" s="21" t="s">
        <v>41</v>
      </c>
      <c r="B19" s="18" t="s">
        <v>40</v>
      </c>
      <c r="C19" s="19" t="s">
        <v>40</v>
      </c>
      <c r="D19" s="19" t="s">
        <v>40</v>
      </c>
      <c r="E19" s="20"/>
      <c r="F19" s="18">
        <v>-179.35599999999999</v>
      </c>
      <c r="G19" s="19">
        <v>-173.16499999999999</v>
      </c>
      <c r="H19" s="19">
        <v>-171.28100000000001</v>
      </c>
      <c r="I19" s="20">
        <f t="shared" si="1"/>
        <v>-174.60066666666663</v>
      </c>
      <c r="J19" s="18">
        <v>-177.64699999999999</v>
      </c>
      <c r="K19" s="19" t="s">
        <v>40</v>
      </c>
      <c r="L19" s="20">
        <f t="shared" si="2"/>
        <v>-177.64699999999999</v>
      </c>
    </row>
    <row r="20" spans="1:12" x14ac:dyDescent="0.3">
      <c r="A20" s="21" t="s">
        <v>42</v>
      </c>
      <c r="B20" s="18">
        <v>-181.28700000000001</v>
      </c>
      <c r="C20" s="19">
        <v>-164.172</v>
      </c>
      <c r="D20" s="19">
        <v>-169.85300000000001</v>
      </c>
      <c r="E20" s="20">
        <f>AVERAGE(B20,C20,D20)</f>
        <v>-171.77066666666667</v>
      </c>
      <c r="F20" s="18">
        <v>-175.87</v>
      </c>
      <c r="G20" s="19">
        <v>-182.947</v>
      </c>
      <c r="H20" s="19">
        <v>-174</v>
      </c>
      <c r="I20" s="20">
        <f t="shared" si="1"/>
        <v>-177.60566666666668</v>
      </c>
      <c r="J20" s="18">
        <v>-173.24799999999999</v>
      </c>
      <c r="K20" s="19">
        <v>-176.99299999999999</v>
      </c>
      <c r="L20" s="20">
        <f t="shared" si="2"/>
        <v>-175.12049999999999</v>
      </c>
    </row>
    <row r="21" spans="1:12" x14ac:dyDescent="0.3">
      <c r="A21" s="21" t="s">
        <v>43</v>
      </c>
      <c r="B21" s="18" t="s">
        <v>40</v>
      </c>
      <c r="C21" s="19" t="s">
        <v>40</v>
      </c>
      <c r="D21" s="19">
        <v>-167.71100000000001</v>
      </c>
      <c r="E21" s="20">
        <f>AVERAGE(B21,C21,D21)</f>
        <v>-167.71100000000001</v>
      </c>
      <c r="F21" s="18">
        <v>-199.19800000000001</v>
      </c>
      <c r="G21" s="19">
        <v>-190.37799999999999</v>
      </c>
      <c r="H21" s="19">
        <v>-165.73099999999999</v>
      </c>
      <c r="I21" s="20">
        <f t="shared" si="1"/>
        <v>-185.10233333333335</v>
      </c>
      <c r="J21" s="18">
        <v>-183.66200000000001</v>
      </c>
      <c r="K21" s="19">
        <v>-169.37799999999999</v>
      </c>
      <c r="L21" s="20">
        <f t="shared" si="2"/>
        <v>-176.51999999999998</v>
      </c>
    </row>
    <row r="22" spans="1:12" x14ac:dyDescent="0.3">
      <c r="A22" s="21" t="s">
        <v>44</v>
      </c>
      <c r="B22" s="18">
        <v>-187.58199999999999</v>
      </c>
      <c r="C22" s="19">
        <v>-187.16</v>
      </c>
      <c r="D22" s="19">
        <v>-181.179</v>
      </c>
      <c r="E22" s="20">
        <f>AVERAGE(B22,C22,D22)</f>
        <v>-185.30699999999999</v>
      </c>
      <c r="F22" s="18">
        <v>-178.32599999999999</v>
      </c>
      <c r="G22" s="19">
        <v>-180.035</v>
      </c>
      <c r="H22" s="19">
        <v>-176.51400000000001</v>
      </c>
      <c r="I22" s="20">
        <f t="shared" si="1"/>
        <v>-178.29166666666666</v>
      </c>
      <c r="J22" s="18">
        <v>-173.67500000000001</v>
      </c>
      <c r="K22" s="19">
        <v>-170.79</v>
      </c>
      <c r="L22" s="20">
        <f t="shared" si="2"/>
        <v>-172.23250000000002</v>
      </c>
    </row>
    <row r="23" spans="1:12" x14ac:dyDescent="0.3">
      <c r="A23" s="21" t="s">
        <v>45</v>
      </c>
      <c r="B23" s="18" t="s">
        <v>40</v>
      </c>
      <c r="C23" s="19" t="s">
        <v>40</v>
      </c>
      <c r="D23" s="19">
        <v>-184.80600000000001</v>
      </c>
      <c r="E23" s="20">
        <f>AVERAGE(B23,C23,D23)</f>
        <v>-184.80600000000001</v>
      </c>
      <c r="F23" s="18" t="s">
        <v>40</v>
      </c>
      <c r="G23" s="19">
        <v>-152.45099999999999</v>
      </c>
      <c r="H23" s="19">
        <v>-161.12200000000001</v>
      </c>
      <c r="I23" s="20">
        <f t="shared" si="1"/>
        <v>-156.78649999999999</v>
      </c>
      <c r="J23" s="18" t="s">
        <v>40</v>
      </c>
      <c r="K23" s="19">
        <v>-151.73500000000001</v>
      </c>
      <c r="L23" s="20">
        <f t="shared" si="2"/>
        <v>-151.73500000000001</v>
      </c>
    </row>
    <row r="24" spans="1:12" x14ac:dyDescent="0.3">
      <c r="A24" s="21" t="s">
        <v>46</v>
      </c>
      <c r="B24" s="18">
        <v>-191.976</v>
      </c>
      <c r="C24" s="19">
        <v>-182.86699999999999</v>
      </c>
      <c r="D24" s="19">
        <v>-194.893</v>
      </c>
      <c r="E24" s="20">
        <f>AVERAGE(B24,C24,D24)</f>
        <v>-189.91200000000001</v>
      </c>
      <c r="F24" s="18">
        <v>-199.64500000000001</v>
      </c>
      <c r="G24" s="19">
        <v>-199.18799999999999</v>
      </c>
      <c r="H24" s="19">
        <v>-196.405</v>
      </c>
      <c r="I24" s="20">
        <f t="shared" si="1"/>
        <v>-198.41266666666664</v>
      </c>
      <c r="J24" s="18">
        <v>-181.65199999999999</v>
      </c>
      <c r="K24" s="19">
        <v>-195.267</v>
      </c>
      <c r="L24" s="20">
        <f t="shared" si="2"/>
        <v>-188.45949999999999</v>
      </c>
    </row>
    <row r="25" spans="1:12" x14ac:dyDescent="0.3">
      <c r="A25" s="21" t="s">
        <v>47</v>
      </c>
      <c r="B25" s="18" t="s">
        <v>40</v>
      </c>
      <c r="C25" s="19" t="s">
        <v>40</v>
      </c>
      <c r="D25" s="19" t="s">
        <v>40</v>
      </c>
      <c r="E25" s="20"/>
      <c r="F25" s="18" t="s">
        <v>40</v>
      </c>
      <c r="G25" s="19">
        <v>-189.11199999999999</v>
      </c>
      <c r="H25" s="19" t="s">
        <v>40</v>
      </c>
      <c r="I25" s="20">
        <f t="shared" si="1"/>
        <v>-189.11199999999999</v>
      </c>
      <c r="J25" s="18" t="s">
        <v>40</v>
      </c>
      <c r="K25" s="19" t="s">
        <v>40</v>
      </c>
      <c r="L25" s="20"/>
    </row>
    <row r="26" spans="1:12" x14ac:dyDescent="0.3">
      <c r="A26" s="22" t="s">
        <v>48</v>
      </c>
      <c r="B26" s="23">
        <v>-179.583</v>
      </c>
      <c r="C26" s="24">
        <v>-178.21</v>
      </c>
      <c r="D26" s="24">
        <v>-188.14400000000001</v>
      </c>
      <c r="E26" s="25">
        <f>AVERAGE(B26,C26,D26)</f>
        <v>-181.97900000000001</v>
      </c>
      <c r="F26" s="23">
        <v>-180.21299999999999</v>
      </c>
      <c r="G26" s="24" t="s">
        <v>40</v>
      </c>
      <c r="H26" s="24">
        <v>-186.874</v>
      </c>
      <c r="I26" s="25">
        <f t="shared" si="1"/>
        <v>-183.54349999999999</v>
      </c>
      <c r="J26" s="23">
        <v>-174.90899999999999</v>
      </c>
      <c r="K26" s="24">
        <v>-184.018</v>
      </c>
      <c r="L26" s="25">
        <f>AVERAGE(J26:K26)</f>
        <v>-179.46350000000001</v>
      </c>
    </row>
    <row r="27" spans="1:12" x14ac:dyDescent="0.3">
      <c r="A27" s="39" t="s">
        <v>35</v>
      </c>
      <c r="B27" s="64" t="s">
        <v>55</v>
      </c>
      <c r="C27" s="65"/>
      <c r="D27" s="66"/>
      <c r="E27" s="64" t="s">
        <v>56</v>
      </c>
      <c r="F27" s="65"/>
      <c r="G27" s="66"/>
      <c r="H27" s="64" t="s">
        <v>57</v>
      </c>
      <c r="I27" s="65"/>
      <c r="J27" s="66"/>
    </row>
    <row r="28" spans="1:12" x14ac:dyDescent="0.3">
      <c r="A28" s="46"/>
      <c r="B28" s="36" t="s">
        <v>58</v>
      </c>
      <c r="C28" s="40"/>
      <c r="D28" s="41"/>
      <c r="E28" s="36" t="s">
        <v>59</v>
      </c>
      <c r="F28" s="40"/>
      <c r="G28" s="41"/>
      <c r="H28" s="36" t="s">
        <v>60</v>
      </c>
      <c r="I28" s="40"/>
      <c r="J28" s="41"/>
    </row>
    <row r="29" spans="1:12" x14ac:dyDescent="0.3">
      <c r="A29" s="42"/>
      <c r="B29" s="43" t="s">
        <v>113</v>
      </c>
      <c r="C29" s="44" t="s">
        <v>114</v>
      </c>
      <c r="D29" s="45" t="s">
        <v>115</v>
      </c>
      <c r="E29" s="43" t="s">
        <v>113</v>
      </c>
      <c r="F29" s="44" t="s">
        <v>114</v>
      </c>
      <c r="G29" s="45" t="s">
        <v>115</v>
      </c>
      <c r="H29" s="43" t="s">
        <v>113</v>
      </c>
      <c r="I29" s="44" t="s">
        <v>114</v>
      </c>
      <c r="J29" s="45" t="s">
        <v>115</v>
      </c>
    </row>
    <row r="30" spans="1:12" x14ac:dyDescent="0.3">
      <c r="A30" s="17" t="s">
        <v>39</v>
      </c>
      <c r="B30" s="18">
        <v>-182.018</v>
      </c>
      <c r="C30" s="19">
        <v>-168.21100000000001</v>
      </c>
      <c r="D30" s="20">
        <f t="shared" ref="D30:D36" si="3">AVERAGE(B30:C30)</f>
        <v>-175.11450000000002</v>
      </c>
      <c r="E30" s="18">
        <v>-185.21199999999999</v>
      </c>
      <c r="F30" s="19">
        <v>-181.03700000000001</v>
      </c>
      <c r="G30" s="20">
        <f t="shared" ref="G30:G36" si="4">AVERAGE(E30:F30)</f>
        <v>-183.12450000000001</v>
      </c>
      <c r="H30" s="18">
        <v>-169.64</v>
      </c>
      <c r="I30" s="19" t="s">
        <v>40</v>
      </c>
      <c r="J30" s="20">
        <f t="shared" ref="J30:J36" si="5">AVERAGE(H30:I30)</f>
        <v>-169.64</v>
      </c>
    </row>
    <row r="31" spans="1:12" x14ac:dyDescent="0.3">
      <c r="A31" s="21" t="s">
        <v>41</v>
      </c>
      <c r="B31" s="18">
        <v>-171.56700000000001</v>
      </c>
      <c r="C31" s="19">
        <v>-176.56200000000001</v>
      </c>
      <c r="D31" s="20">
        <f t="shared" si="3"/>
        <v>-174.06450000000001</v>
      </c>
      <c r="E31" s="18">
        <v>-190.31100000000001</v>
      </c>
      <c r="F31" s="19">
        <v>-192.09100000000001</v>
      </c>
      <c r="G31" s="20">
        <f t="shared" si="4"/>
        <v>-191.20100000000002</v>
      </c>
      <c r="H31" s="18">
        <v>-169.12</v>
      </c>
      <c r="I31" s="19">
        <v>-168.316</v>
      </c>
      <c r="J31" s="20">
        <f t="shared" si="5"/>
        <v>-168.71800000000002</v>
      </c>
    </row>
    <row r="32" spans="1:12" x14ac:dyDescent="0.3">
      <c r="A32" s="21" t="s">
        <v>42</v>
      </c>
      <c r="B32" s="18">
        <v>-182.429</v>
      </c>
      <c r="C32" s="19">
        <v>-173.12799999999999</v>
      </c>
      <c r="D32" s="20">
        <f t="shared" si="3"/>
        <v>-177.77850000000001</v>
      </c>
      <c r="E32" s="18">
        <v>-174.43299999999999</v>
      </c>
      <c r="F32" s="19">
        <v>-174.32599999999999</v>
      </c>
      <c r="G32" s="20">
        <f t="shared" si="4"/>
        <v>-174.37950000000001</v>
      </c>
      <c r="H32" s="18">
        <v>-176.864</v>
      </c>
      <c r="I32" s="19">
        <v>-177.86500000000001</v>
      </c>
      <c r="J32" s="20">
        <f t="shared" si="5"/>
        <v>-177.36450000000002</v>
      </c>
    </row>
    <row r="33" spans="1:10" x14ac:dyDescent="0.3">
      <c r="A33" s="21" t="s">
        <v>43</v>
      </c>
      <c r="B33" s="18">
        <v>-151.42099999999999</v>
      </c>
      <c r="C33" s="19">
        <v>-147.43600000000001</v>
      </c>
      <c r="D33" s="20">
        <f t="shared" si="3"/>
        <v>-149.42849999999999</v>
      </c>
      <c r="E33" s="18">
        <v>-150.33799999999999</v>
      </c>
      <c r="F33" s="19">
        <v>-155.983</v>
      </c>
      <c r="G33" s="20">
        <f t="shared" si="4"/>
        <v>-153.16050000000001</v>
      </c>
      <c r="H33" s="18">
        <v>-164.33500000000001</v>
      </c>
      <c r="I33" s="19">
        <v>-159.81700000000001</v>
      </c>
      <c r="J33" s="20">
        <f t="shared" si="5"/>
        <v>-162.07600000000002</v>
      </c>
    </row>
    <row r="34" spans="1:10" x14ac:dyDescent="0.3">
      <c r="A34" s="21" t="s">
        <v>44</v>
      </c>
      <c r="B34" s="18">
        <v>-181.49199999999999</v>
      </c>
      <c r="C34" s="19">
        <v>-188.357</v>
      </c>
      <c r="D34" s="20">
        <f t="shared" si="3"/>
        <v>-184.92449999999999</v>
      </c>
      <c r="E34" s="18">
        <v>-177.87200000000001</v>
      </c>
      <c r="F34" s="19">
        <v>-180.97900000000001</v>
      </c>
      <c r="G34" s="20">
        <f t="shared" si="4"/>
        <v>-179.4255</v>
      </c>
      <c r="H34" s="18">
        <v>-177.56899999999999</v>
      </c>
      <c r="I34" s="19">
        <v>-177.505</v>
      </c>
      <c r="J34" s="20">
        <f t="shared" si="5"/>
        <v>-177.53699999999998</v>
      </c>
    </row>
    <row r="35" spans="1:10" x14ac:dyDescent="0.3">
      <c r="A35" s="21" t="s">
        <v>45</v>
      </c>
      <c r="B35" s="18">
        <v>-156.458</v>
      </c>
      <c r="C35" s="19">
        <v>-173.29400000000001</v>
      </c>
      <c r="D35" s="20">
        <f t="shared" si="3"/>
        <v>-164.876</v>
      </c>
      <c r="E35" s="18">
        <v>-179.02</v>
      </c>
      <c r="F35" s="19" t="s">
        <v>40</v>
      </c>
      <c r="G35" s="20">
        <f t="shared" si="4"/>
        <v>-179.02</v>
      </c>
      <c r="H35" s="18">
        <v>-176.35</v>
      </c>
      <c r="I35" s="19">
        <v>-183.37</v>
      </c>
      <c r="J35" s="20">
        <f t="shared" si="5"/>
        <v>-179.86</v>
      </c>
    </row>
    <row r="36" spans="1:10" x14ac:dyDescent="0.3">
      <c r="A36" s="21" t="s">
        <v>46</v>
      </c>
      <c r="B36" s="18">
        <v>-190.96700000000001</v>
      </c>
      <c r="C36" s="19">
        <v>-193.988</v>
      </c>
      <c r="D36" s="20">
        <f t="shared" si="3"/>
        <v>-192.47750000000002</v>
      </c>
      <c r="E36" s="18">
        <v>-172.01599999999999</v>
      </c>
      <c r="F36" s="19">
        <v>-181.79900000000001</v>
      </c>
      <c r="G36" s="20">
        <f t="shared" si="4"/>
        <v>-176.9075</v>
      </c>
      <c r="H36" s="18">
        <v>-191.14400000000001</v>
      </c>
      <c r="I36" s="19">
        <v>-198.249</v>
      </c>
      <c r="J36" s="20">
        <f t="shared" si="5"/>
        <v>-194.69650000000001</v>
      </c>
    </row>
    <row r="37" spans="1:10" x14ac:dyDescent="0.3">
      <c r="A37" s="21" t="s">
        <v>47</v>
      </c>
      <c r="B37" s="18" t="s">
        <v>40</v>
      </c>
      <c r="C37" s="19" t="s">
        <v>40</v>
      </c>
      <c r="D37" s="20"/>
      <c r="E37" s="18" t="s">
        <v>40</v>
      </c>
      <c r="F37" s="19" t="s">
        <v>40</v>
      </c>
      <c r="G37" s="20"/>
      <c r="H37" s="18" t="s">
        <v>40</v>
      </c>
      <c r="I37" s="19" t="s">
        <v>40</v>
      </c>
      <c r="J37" s="20"/>
    </row>
    <row r="38" spans="1:10" x14ac:dyDescent="0.3">
      <c r="A38" s="22" t="s">
        <v>48</v>
      </c>
      <c r="B38" s="23">
        <v>-172.71600000000001</v>
      </c>
      <c r="C38" s="24">
        <v>-188.11699999999999</v>
      </c>
      <c r="D38" s="25">
        <f>AVERAGE(B38:C38)</f>
        <v>-180.41649999999998</v>
      </c>
      <c r="E38" s="23">
        <v>-184.19800000000001</v>
      </c>
      <c r="F38" s="24">
        <v>-193.25299999999999</v>
      </c>
      <c r="G38" s="25">
        <f>AVERAGE(E38:F38)</f>
        <v>-188.72550000000001</v>
      </c>
      <c r="H38" s="23">
        <v>-167.42699999999999</v>
      </c>
      <c r="I38" s="24">
        <v>-180.78399999999999</v>
      </c>
      <c r="J38" s="25">
        <f>AVERAGE(H38:I38)</f>
        <v>-174.10550000000001</v>
      </c>
    </row>
    <row r="39" spans="1:10" x14ac:dyDescent="0.3">
      <c r="A39" s="39" t="s">
        <v>35</v>
      </c>
      <c r="B39" s="64" t="s">
        <v>61</v>
      </c>
      <c r="C39" s="65"/>
      <c r="D39" s="66"/>
      <c r="E39" s="64" t="s">
        <v>62</v>
      </c>
      <c r="F39" s="65"/>
      <c r="G39" s="66"/>
      <c r="H39" s="64" t="s">
        <v>63</v>
      </c>
      <c r="I39" s="65"/>
      <c r="J39" s="66"/>
    </row>
    <row r="40" spans="1:10" x14ac:dyDescent="0.3">
      <c r="A40" s="46"/>
      <c r="B40" s="36" t="s">
        <v>64</v>
      </c>
      <c r="C40" s="40"/>
      <c r="D40" s="41"/>
      <c r="E40" s="36" t="s">
        <v>65</v>
      </c>
      <c r="F40" s="40"/>
      <c r="G40" s="41"/>
      <c r="H40" s="36" t="s">
        <v>66</v>
      </c>
      <c r="I40" s="40"/>
      <c r="J40" s="41"/>
    </row>
    <row r="41" spans="1:10" x14ac:dyDescent="0.3">
      <c r="A41" s="42"/>
      <c r="B41" s="43" t="s">
        <v>113</v>
      </c>
      <c r="C41" s="44" t="s">
        <v>114</v>
      </c>
      <c r="D41" s="45" t="s">
        <v>115</v>
      </c>
      <c r="E41" s="43" t="s">
        <v>113</v>
      </c>
      <c r="F41" s="44" t="s">
        <v>114</v>
      </c>
      <c r="G41" s="45" t="s">
        <v>115</v>
      </c>
      <c r="H41" s="43" t="s">
        <v>113</v>
      </c>
      <c r="I41" s="44" t="s">
        <v>114</v>
      </c>
      <c r="J41" s="45" t="s">
        <v>115</v>
      </c>
    </row>
    <row r="42" spans="1:10" x14ac:dyDescent="0.3">
      <c r="A42" s="17" t="s">
        <v>39</v>
      </c>
      <c r="B42" s="18">
        <v>-182.13300000000001</v>
      </c>
      <c r="C42" s="19">
        <v>-176.54</v>
      </c>
      <c r="D42" s="20">
        <f t="shared" ref="D42:D48" si="6">AVERAGE(B42:C42)</f>
        <v>-179.3365</v>
      </c>
      <c r="E42" s="18">
        <v>-185.887</v>
      </c>
      <c r="F42" s="19">
        <v>-180.79499999999999</v>
      </c>
      <c r="G42" s="20">
        <f t="shared" ref="G42:G48" si="7">AVERAGE(E42:F42)</f>
        <v>-183.34100000000001</v>
      </c>
      <c r="H42" s="18">
        <v>-154.53299999999999</v>
      </c>
      <c r="I42" s="19">
        <v>-159.286</v>
      </c>
      <c r="J42" s="20">
        <f t="shared" ref="J42:J48" si="8">AVERAGE(H42:I42)</f>
        <v>-156.90949999999998</v>
      </c>
    </row>
    <row r="43" spans="1:10" x14ac:dyDescent="0.3">
      <c r="A43" s="21" t="s">
        <v>41</v>
      </c>
      <c r="B43" s="18">
        <v>-198.86099999999999</v>
      </c>
      <c r="C43" s="19">
        <v>-168.749</v>
      </c>
      <c r="D43" s="20">
        <f t="shared" si="6"/>
        <v>-183.80500000000001</v>
      </c>
      <c r="E43" s="18">
        <v>-185.96</v>
      </c>
      <c r="F43" s="19">
        <v>-193.48699999999999</v>
      </c>
      <c r="G43" s="20">
        <f t="shared" si="7"/>
        <v>-189.7235</v>
      </c>
      <c r="H43" s="18">
        <v>-170.30699999999999</v>
      </c>
      <c r="I43" s="19">
        <v>-170.892</v>
      </c>
      <c r="J43" s="20">
        <f t="shared" si="8"/>
        <v>-170.59949999999998</v>
      </c>
    </row>
    <row r="44" spans="1:10" x14ac:dyDescent="0.3">
      <c r="A44" s="21" t="s">
        <v>42</v>
      </c>
      <c r="B44" s="18">
        <v>-184.06</v>
      </c>
      <c r="C44" s="19">
        <v>-178.203</v>
      </c>
      <c r="D44" s="20">
        <f t="shared" si="6"/>
        <v>-181.13150000000002</v>
      </c>
      <c r="E44" s="18">
        <v>-196.65100000000001</v>
      </c>
      <c r="F44" s="19">
        <v>-190.773</v>
      </c>
      <c r="G44" s="20">
        <f t="shared" si="7"/>
        <v>-193.71199999999999</v>
      </c>
      <c r="H44" s="18">
        <v>-182.23699999999999</v>
      </c>
      <c r="I44" s="19">
        <v>-182.78899999999999</v>
      </c>
      <c r="J44" s="20">
        <f t="shared" si="8"/>
        <v>-182.51299999999998</v>
      </c>
    </row>
    <row r="45" spans="1:10" x14ac:dyDescent="0.3">
      <c r="A45" s="21" t="s">
        <v>43</v>
      </c>
      <c r="B45" s="18">
        <v>-159.00299999999999</v>
      </c>
      <c r="C45" s="19">
        <v>-170.40299999999999</v>
      </c>
      <c r="D45" s="20">
        <f t="shared" si="6"/>
        <v>-164.70299999999997</v>
      </c>
      <c r="E45" s="18">
        <v>-160.21600000000001</v>
      </c>
      <c r="F45" s="19">
        <v>-167.41300000000001</v>
      </c>
      <c r="G45" s="20">
        <f t="shared" si="7"/>
        <v>-163.81450000000001</v>
      </c>
      <c r="H45" s="18">
        <v>-177.97300000000001</v>
      </c>
      <c r="I45" s="19">
        <v>-176.48599999999999</v>
      </c>
      <c r="J45" s="20">
        <f t="shared" si="8"/>
        <v>-177.2295</v>
      </c>
    </row>
    <row r="46" spans="1:10" x14ac:dyDescent="0.3">
      <c r="A46" s="21" t="s">
        <v>44</v>
      </c>
      <c r="B46" s="18">
        <v>-163.33199999999999</v>
      </c>
      <c r="C46" s="19">
        <v>-184.35400000000001</v>
      </c>
      <c r="D46" s="20">
        <f t="shared" si="6"/>
        <v>-173.84300000000002</v>
      </c>
      <c r="E46" s="18">
        <v>-189.45099999999999</v>
      </c>
      <c r="F46" s="19">
        <v>-191.828</v>
      </c>
      <c r="G46" s="20">
        <f t="shared" si="7"/>
        <v>-190.6395</v>
      </c>
      <c r="H46" s="18">
        <v>-196.47300000000001</v>
      </c>
      <c r="I46" s="19">
        <v>-196.071</v>
      </c>
      <c r="J46" s="20">
        <f t="shared" si="8"/>
        <v>-196.27199999999999</v>
      </c>
    </row>
    <row r="47" spans="1:10" x14ac:dyDescent="0.3">
      <c r="A47" s="21" t="s">
        <v>45</v>
      </c>
      <c r="B47" s="18">
        <v>-155.84100000000001</v>
      </c>
      <c r="C47" s="19">
        <v>-175.72900000000001</v>
      </c>
      <c r="D47" s="20">
        <f t="shared" si="6"/>
        <v>-165.78500000000003</v>
      </c>
      <c r="E47" s="18">
        <v>-186.321</v>
      </c>
      <c r="F47" s="19">
        <v>-172.52600000000001</v>
      </c>
      <c r="G47" s="20">
        <f t="shared" si="7"/>
        <v>-179.42349999999999</v>
      </c>
      <c r="H47" s="18">
        <v>-179.11199999999999</v>
      </c>
      <c r="I47" s="19">
        <v>-195.06</v>
      </c>
      <c r="J47" s="20">
        <f t="shared" si="8"/>
        <v>-187.08600000000001</v>
      </c>
    </row>
    <row r="48" spans="1:10" x14ac:dyDescent="0.3">
      <c r="A48" s="21" t="s">
        <v>46</v>
      </c>
      <c r="B48" s="18">
        <v>-175.94399999999999</v>
      </c>
      <c r="C48" s="19">
        <v>-188.99600000000001</v>
      </c>
      <c r="D48" s="20">
        <f t="shared" si="6"/>
        <v>-182.47</v>
      </c>
      <c r="E48" s="18">
        <v>-206.095</v>
      </c>
      <c r="F48" s="19">
        <v>-203.02199999999999</v>
      </c>
      <c r="G48" s="20">
        <f t="shared" si="7"/>
        <v>-204.55849999999998</v>
      </c>
      <c r="H48" s="18">
        <v>-200.81399999999999</v>
      </c>
      <c r="I48" s="19">
        <v>-203.47800000000001</v>
      </c>
      <c r="J48" s="20">
        <f t="shared" si="8"/>
        <v>-202.14600000000002</v>
      </c>
    </row>
    <row r="49" spans="1:10" x14ac:dyDescent="0.3">
      <c r="A49" s="21" t="s">
        <v>47</v>
      </c>
      <c r="B49" s="18" t="s">
        <v>40</v>
      </c>
      <c r="C49" s="19" t="s">
        <v>40</v>
      </c>
      <c r="D49" s="20"/>
      <c r="E49" s="18" t="s">
        <v>40</v>
      </c>
      <c r="F49" s="19" t="s">
        <v>40</v>
      </c>
      <c r="G49" s="20"/>
      <c r="H49" s="18" t="s">
        <v>40</v>
      </c>
      <c r="I49" s="19" t="s">
        <v>40</v>
      </c>
      <c r="J49" s="20"/>
    </row>
    <row r="50" spans="1:10" x14ac:dyDescent="0.3">
      <c r="A50" s="22" t="s">
        <v>48</v>
      </c>
      <c r="B50" s="23">
        <v>-191.33600000000001</v>
      </c>
      <c r="C50" s="24">
        <v>-188.35400000000001</v>
      </c>
      <c r="D50" s="25">
        <f>AVERAGE(B50:C50)</f>
        <v>-189.84500000000003</v>
      </c>
      <c r="E50" s="23">
        <v>-203.559</v>
      </c>
      <c r="F50" s="24">
        <v>-200.709</v>
      </c>
      <c r="G50" s="25">
        <f>AVERAGE(E50:F50)</f>
        <v>-202.13400000000001</v>
      </c>
      <c r="H50" s="23">
        <v>-200.81399999999999</v>
      </c>
      <c r="I50" s="24">
        <v>-185.75</v>
      </c>
      <c r="J50" s="25">
        <f>AVERAGE(H50:I50)</f>
        <v>-193.28199999999998</v>
      </c>
    </row>
    <row r="51" spans="1:10" x14ac:dyDescent="0.3">
      <c r="A51" s="39" t="s">
        <v>35</v>
      </c>
      <c r="B51" s="64" t="s">
        <v>67</v>
      </c>
      <c r="C51" s="65"/>
      <c r="D51" s="66"/>
      <c r="E51" s="64" t="s">
        <v>68</v>
      </c>
      <c r="F51" s="65"/>
      <c r="G51" s="66"/>
      <c r="H51" s="64" t="s">
        <v>69</v>
      </c>
      <c r="I51" s="65"/>
      <c r="J51" s="66"/>
    </row>
    <row r="52" spans="1:10" x14ac:dyDescent="0.3">
      <c r="A52" s="46"/>
      <c r="B52" s="36" t="s">
        <v>70</v>
      </c>
      <c r="C52" s="40"/>
      <c r="D52" s="41"/>
      <c r="E52" s="36" t="s">
        <v>71</v>
      </c>
      <c r="F52" s="40"/>
      <c r="G52" s="41"/>
      <c r="H52" s="36" t="s">
        <v>72</v>
      </c>
      <c r="I52" s="40"/>
      <c r="J52" s="41"/>
    </row>
    <row r="53" spans="1:10" x14ac:dyDescent="0.3">
      <c r="A53" s="42"/>
      <c r="B53" s="43" t="s">
        <v>113</v>
      </c>
      <c r="C53" s="44" t="s">
        <v>114</v>
      </c>
      <c r="D53" s="45" t="s">
        <v>115</v>
      </c>
      <c r="E53" s="43" t="s">
        <v>113</v>
      </c>
      <c r="F53" s="44" t="s">
        <v>114</v>
      </c>
      <c r="G53" s="45" t="s">
        <v>115</v>
      </c>
      <c r="H53" s="43" t="s">
        <v>113</v>
      </c>
      <c r="I53" s="44" t="s">
        <v>114</v>
      </c>
      <c r="J53" s="45" t="s">
        <v>115</v>
      </c>
    </row>
    <row r="54" spans="1:10" x14ac:dyDescent="0.3">
      <c r="A54" s="17" t="s">
        <v>39</v>
      </c>
      <c r="B54" s="18" t="s">
        <v>40</v>
      </c>
      <c r="C54" s="19" t="s">
        <v>40</v>
      </c>
      <c r="D54" s="20"/>
      <c r="E54" s="18" t="s">
        <v>40</v>
      </c>
      <c r="F54" s="19" t="s">
        <v>40</v>
      </c>
      <c r="G54" s="20"/>
      <c r="H54" s="18">
        <v>-186.327</v>
      </c>
      <c r="I54" s="19">
        <v>-187.625</v>
      </c>
      <c r="J54" s="20">
        <f t="shared" ref="J54:J60" si="9">AVERAGE(H54:I54)</f>
        <v>-186.976</v>
      </c>
    </row>
    <row r="55" spans="1:10" x14ac:dyDescent="0.3">
      <c r="A55" s="21" t="s">
        <v>41</v>
      </c>
      <c r="B55" s="18" t="s">
        <v>40</v>
      </c>
      <c r="C55" s="19" t="s">
        <v>40</v>
      </c>
      <c r="D55" s="20"/>
      <c r="E55" s="18" t="s">
        <v>40</v>
      </c>
      <c r="F55" s="19" t="s">
        <v>40</v>
      </c>
      <c r="G55" s="20"/>
      <c r="H55" s="18">
        <v>-181.90199999999999</v>
      </c>
      <c r="I55" s="19">
        <v>-179.93199999999999</v>
      </c>
      <c r="J55" s="20">
        <f t="shared" si="9"/>
        <v>-180.91699999999997</v>
      </c>
    </row>
    <row r="56" spans="1:10" x14ac:dyDescent="0.3">
      <c r="A56" s="21" t="s">
        <v>42</v>
      </c>
      <c r="B56" s="18">
        <v>-158.999</v>
      </c>
      <c r="C56" s="19">
        <v>-153.65600000000001</v>
      </c>
      <c r="D56" s="20">
        <f>AVERAGE(B56:C56)</f>
        <v>-156.32749999999999</v>
      </c>
      <c r="E56" s="18">
        <v>-165.458</v>
      </c>
      <c r="F56" s="19">
        <v>-167.94499999999999</v>
      </c>
      <c r="G56" s="20">
        <f>AVERAGE(E56:F56)</f>
        <v>-166.70150000000001</v>
      </c>
      <c r="H56" s="18">
        <v>-188.251</v>
      </c>
      <c r="I56" s="19">
        <v>-188.2</v>
      </c>
      <c r="J56" s="20">
        <f t="shared" si="9"/>
        <v>-188.22550000000001</v>
      </c>
    </row>
    <row r="57" spans="1:10" x14ac:dyDescent="0.3">
      <c r="A57" s="21" t="s">
        <v>43</v>
      </c>
      <c r="B57" s="18" t="s">
        <v>40</v>
      </c>
      <c r="C57" s="19" t="s">
        <v>40</v>
      </c>
      <c r="D57" s="20"/>
      <c r="E57" s="18">
        <v>-166.697</v>
      </c>
      <c r="F57" s="19">
        <v>-182.898</v>
      </c>
      <c r="G57" s="20">
        <f>AVERAGE(E57:F57)</f>
        <v>-174.79750000000001</v>
      </c>
      <c r="H57" s="18">
        <v>-173.18100000000001</v>
      </c>
      <c r="I57" s="19">
        <v>-160.41900000000001</v>
      </c>
      <c r="J57" s="20">
        <f t="shared" si="9"/>
        <v>-166.8</v>
      </c>
    </row>
    <row r="58" spans="1:10" x14ac:dyDescent="0.3">
      <c r="A58" s="21" t="s">
        <v>44</v>
      </c>
      <c r="B58" s="18">
        <v>-178.393</v>
      </c>
      <c r="C58" s="19">
        <v>-169.2</v>
      </c>
      <c r="D58" s="20">
        <f>AVERAGE(B58:C58)</f>
        <v>-173.79649999999998</v>
      </c>
      <c r="E58" s="18">
        <v>-182.84800000000001</v>
      </c>
      <c r="F58" s="19">
        <v>-176.97200000000001</v>
      </c>
      <c r="G58" s="20">
        <f>AVERAGE(E58:F58)</f>
        <v>-179.91000000000003</v>
      </c>
      <c r="H58" s="18">
        <v>-192.613</v>
      </c>
      <c r="I58" s="19">
        <v>-192.62899999999999</v>
      </c>
      <c r="J58" s="20">
        <f t="shared" si="9"/>
        <v>-192.62099999999998</v>
      </c>
    </row>
    <row r="59" spans="1:10" x14ac:dyDescent="0.3">
      <c r="A59" s="21" t="s">
        <v>45</v>
      </c>
      <c r="B59" s="18">
        <v>-172.51300000000001</v>
      </c>
      <c r="C59" s="19">
        <v>-197.16399999999999</v>
      </c>
      <c r="D59" s="20">
        <f>AVERAGE(B59:C59)</f>
        <v>-184.83850000000001</v>
      </c>
      <c r="E59" s="18" t="s">
        <v>40</v>
      </c>
      <c r="F59" s="19" t="s">
        <v>40</v>
      </c>
      <c r="G59" s="20"/>
      <c r="H59" s="18">
        <v>-175.16200000000001</v>
      </c>
      <c r="I59" s="19">
        <v>-175.511</v>
      </c>
      <c r="J59" s="20">
        <f t="shared" si="9"/>
        <v>-175.3365</v>
      </c>
    </row>
    <row r="60" spans="1:10" x14ac:dyDescent="0.3">
      <c r="A60" s="21" t="s">
        <v>46</v>
      </c>
      <c r="B60" s="18">
        <v>-196.666</v>
      </c>
      <c r="C60" s="19">
        <v>-180.149</v>
      </c>
      <c r="D60" s="20">
        <f>AVERAGE(B60:C60)</f>
        <v>-188.4075</v>
      </c>
      <c r="E60" s="18">
        <v>-197.709</v>
      </c>
      <c r="F60" s="19">
        <v>-195.25200000000001</v>
      </c>
      <c r="G60" s="20">
        <f>AVERAGE(E60:F60)</f>
        <v>-196.48050000000001</v>
      </c>
      <c r="H60" s="18">
        <v>-208.035</v>
      </c>
      <c r="I60" s="19">
        <v>-204.78800000000001</v>
      </c>
      <c r="J60" s="20">
        <f t="shared" si="9"/>
        <v>-206.41149999999999</v>
      </c>
    </row>
    <row r="61" spans="1:10" x14ac:dyDescent="0.3">
      <c r="A61" s="21" t="s">
        <v>47</v>
      </c>
      <c r="B61" s="18" t="s">
        <v>40</v>
      </c>
      <c r="C61" s="19" t="s">
        <v>40</v>
      </c>
      <c r="D61" s="20"/>
      <c r="E61" s="18" t="s">
        <v>40</v>
      </c>
      <c r="F61" s="19" t="s">
        <v>40</v>
      </c>
      <c r="G61" s="20"/>
      <c r="H61" s="18" t="s">
        <v>40</v>
      </c>
      <c r="I61" s="19" t="s">
        <v>40</v>
      </c>
      <c r="J61" s="20"/>
    </row>
    <row r="62" spans="1:10" x14ac:dyDescent="0.3">
      <c r="A62" s="22" t="s">
        <v>48</v>
      </c>
      <c r="B62" s="23">
        <v>-177.36799999999999</v>
      </c>
      <c r="C62" s="24">
        <v>-192.25800000000001</v>
      </c>
      <c r="D62" s="25">
        <f>AVERAGE(B62:C62)</f>
        <v>-184.81299999999999</v>
      </c>
      <c r="E62" s="23">
        <v>-170.90899999999999</v>
      </c>
      <c r="F62" s="24">
        <v>-178.30799999999999</v>
      </c>
      <c r="G62" s="25">
        <f>AVERAGE(E62:F62)</f>
        <v>-174.60849999999999</v>
      </c>
      <c r="H62" s="23">
        <v>-211.18299999999999</v>
      </c>
      <c r="I62" s="24">
        <v>-203.334</v>
      </c>
      <c r="J62" s="25">
        <f>AVERAGE(H62:I62)</f>
        <v>-207.2585</v>
      </c>
    </row>
    <row r="63" spans="1:10" x14ac:dyDescent="0.3">
      <c r="A63" s="39" t="s">
        <v>35</v>
      </c>
      <c r="B63" s="64" t="s">
        <v>73</v>
      </c>
      <c r="C63" s="65"/>
      <c r="D63" s="66"/>
      <c r="E63" s="64" t="s">
        <v>74</v>
      </c>
      <c r="F63" s="65"/>
      <c r="G63" s="66"/>
      <c r="H63" s="64" t="s">
        <v>75</v>
      </c>
      <c r="I63" s="65"/>
      <c r="J63" s="66"/>
    </row>
    <row r="64" spans="1:10" x14ac:dyDescent="0.3">
      <c r="A64" s="46"/>
      <c r="B64" s="36" t="s">
        <v>76</v>
      </c>
      <c r="C64" s="40"/>
      <c r="D64" s="41"/>
      <c r="E64" s="36" t="s">
        <v>77</v>
      </c>
      <c r="F64" s="40"/>
      <c r="G64" s="41"/>
      <c r="H64" s="36" t="s">
        <v>78</v>
      </c>
      <c r="I64" s="40"/>
      <c r="J64" s="41"/>
    </row>
    <row r="65" spans="1:10" x14ac:dyDescent="0.3">
      <c r="A65" s="42"/>
      <c r="B65" s="43" t="s">
        <v>113</v>
      </c>
      <c r="C65" s="44" t="s">
        <v>114</v>
      </c>
      <c r="D65" s="45" t="s">
        <v>115</v>
      </c>
      <c r="E65" s="43" t="s">
        <v>113</v>
      </c>
      <c r="F65" s="44" t="s">
        <v>114</v>
      </c>
      <c r="G65" s="45" t="s">
        <v>115</v>
      </c>
      <c r="H65" s="43" t="s">
        <v>113</v>
      </c>
      <c r="I65" s="44" t="s">
        <v>114</v>
      </c>
      <c r="J65" s="45" t="s">
        <v>115</v>
      </c>
    </row>
    <row r="66" spans="1:10" x14ac:dyDescent="0.3">
      <c r="A66" s="17" t="s">
        <v>39</v>
      </c>
      <c r="B66" s="18">
        <v>-148.476</v>
      </c>
      <c r="C66" s="19">
        <v>-142.89500000000001</v>
      </c>
      <c r="D66" s="20">
        <f t="shared" ref="D66:D74" si="10">AVERAGE(B66:C66)</f>
        <v>-145.68549999999999</v>
      </c>
      <c r="E66" s="18" t="s">
        <v>40</v>
      </c>
      <c r="F66" s="19" t="s">
        <v>40</v>
      </c>
      <c r="G66" s="20"/>
      <c r="H66" s="18" t="s">
        <v>40</v>
      </c>
      <c r="I66" s="19" t="s">
        <v>40</v>
      </c>
      <c r="J66" s="20"/>
    </row>
    <row r="67" spans="1:10" x14ac:dyDescent="0.3">
      <c r="A67" s="21" t="s">
        <v>41</v>
      </c>
      <c r="B67" s="18">
        <v>-171.25299999999999</v>
      </c>
      <c r="C67" s="19">
        <v>-156.97800000000001</v>
      </c>
      <c r="D67" s="20">
        <f t="shared" si="10"/>
        <v>-164.1155</v>
      </c>
      <c r="E67" s="18" t="s">
        <v>40</v>
      </c>
      <c r="F67" s="19" t="s">
        <v>40</v>
      </c>
      <c r="G67" s="20"/>
      <c r="H67" s="18" t="s">
        <v>40</v>
      </c>
      <c r="I67" s="19" t="s">
        <v>40</v>
      </c>
      <c r="J67" s="20"/>
    </row>
    <row r="68" spans="1:10" x14ac:dyDescent="0.3">
      <c r="A68" s="21" t="s">
        <v>42</v>
      </c>
      <c r="B68" s="18">
        <v>-189.23</v>
      </c>
      <c r="C68" s="19">
        <v>-186.31299999999999</v>
      </c>
      <c r="D68" s="20">
        <f t="shared" si="10"/>
        <v>-187.7715</v>
      </c>
      <c r="E68" s="18" t="s">
        <v>40</v>
      </c>
      <c r="F68" s="19" t="s">
        <v>40</v>
      </c>
      <c r="G68" s="20"/>
      <c r="H68" s="18">
        <v>-183.42099999999999</v>
      </c>
      <c r="I68" s="19">
        <v>-168.05</v>
      </c>
      <c r="J68" s="20">
        <f>AVERAGE(H68:I68)</f>
        <v>-175.7355</v>
      </c>
    </row>
    <row r="69" spans="1:10" x14ac:dyDescent="0.3">
      <c r="A69" s="21" t="s">
        <v>43</v>
      </c>
      <c r="B69" s="18">
        <v>-179.31</v>
      </c>
      <c r="C69" s="19">
        <v>-173.59100000000001</v>
      </c>
      <c r="D69" s="20">
        <f t="shared" si="10"/>
        <v>-176.45050000000001</v>
      </c>
      <c r="E69" s="18" t="s">
        <v>40</v>
      </c>
      <c r="F69" s="19" t="s">
        <v>40</v>
      </c>
      <c r="G69" s="20"/>
      <c r="H69" s="18">
        <v>-166.66900000000001</v>
      </c>
      <c r="I69" s="19">
        <v>-160.06800000000001</v>
      </c>
      <c r="J69" s="20">
        <f>AVERAGE(H69:I69)</f>
        <v>-163.36850000000001</v>
      </c>
    </row>
    <row r="70" spans="1:10" x14ac:dyDescent="0.3">
      <c r="A70" s="21" t="s">
        <v>44</v>
      </c>
      <c r="B70" s="18">
        <v>-183.15199999999999</v>
      </c>
      <c r="C70" s="19">
        <v>-184.77099999999999</v>
      </c>
      <c r="D70" s="20">
        <f t="shared" si="10"/>
        <v>-183.9615</v>
      </c>
      <c r="E70" s="18">
        <v>-167.33199999999999</v>
      </c>
      <c r="F70" s="19">
        <v>-169.483</v>
      </c>
      <c r="G70" s="20">
        <f>AVERAGE(E70:F70)</f>
        <v>-168.4075</v>
      </c>
      <c r="H70" s="18">
        <v>-180.994</v>
      </c>
      <c r="I70" s="19">
        <v>-182.99799999999999</v>
      </c>
      <c r="J70" s="20">
        <f>AVERAGE(H70:I70)</f>
        <v>-181.99599999999998</v>
      </c>
    </row>
    <row r="71" spans="1:10" x14ac:dyDescent="0.3">
      <c r="A71" s="21" t="s">
        <v>45</v>
      </c>
      <c r="B71" s="18">
        <v>-162.34100000000001</v>
      </c>
      <c r="C71" s="19">
        <v>-187.40199999999999</v>
      </c>
      <c r="D71" s="20">
        <f t="shared" si="10"/>
        <v>-174.8715</v>
      </c>
      <c r="E71" s="18" t="s">
        <v>40</v>
      </c>
      <c r="F71" s="19" t="s">
        <v>40</v>
      </c>
      <c r="G71" s="20"/>
      <c r="H71" s="18" t="s">
        <v>40</v>
      </c>
      <c r="I71" s="19" t="s">
        <v>40</v>
      </c>
      <c r="J71" s="20"/>
    </row>
    <row r="72" spans="1:10" x14ac:dyDescent="0.3">
      <c r="A72" s="21" t="s">
        <v>46</v>
      </c>
      <c r="B72" s="18">
        <v>-202.755</v>
      </c>
      <c r="C72" s="19">
        <v>-198.66499999999999</v>
      </c>
      <c r="D72" s="20">
        <f t="shared" si="10"/>
        <v>-200.70999999999998</v>
      </c>
      <c r="E72" s="18">
        <v>-192.27099999999999</v>
      </c>
      <c r="F72" s="19">
        <v>-189.60300000000001</v>
      </c>
      <c r="G72" s="20">
        <f>AVERAGE(E72:F72)</f>
        <v>-190.93700000000001</v>
      </c>
      <c r="H72" s="18">
        <v>-191.18799999999999</v>
      </c>
      <c r="I72" s="19">
        <v>-189.86199999999999</v>
      </c>
      <c r="J72" s="20">
        <f>AVERAGE(H72:I72)</f>
        <v>-190.52499999999998</v>
      </c>
    </row>
    <row r="73" spans="1:10" x14ac:dyDescent="0.3">
      <c r="A73" s="21" t="s">
        <v>47</v>
      </c>
      <c r="B73" s="18">
        <v>-197.28399999999999</v>
      </c>
      <c r="C73" s="19">
        <v>-197.95099999999999</v>
      </c>
      <c r="D73" s="20">
        <f t="shared" si="10"/>
        <v>-197.61750000000001</v>
      </c>
      <c r="E73" s="18" t="s">
        <v>40</v>
      </c>
      <c r="F73" s="19" t="s">
        <v>40</v>
      </c>
      <c r="G73" s="20"/>
      <c r="H73" s="18" t="s">
        <v>40</v>
      </c>
      <c r="I73" s="19" t="s">
        <v>40</v>
      </c>
      <c r="J73" s="20"/>
    </row>
    <row r="74" spans="1:10" x14ac:dyDescent="0.3">
      <c r="A74" s="22" t="s">
        <v>48</v>
      </c>
      <c r="B74" s="23">
        <v>-202.33199999999999</v>
      </c>
      <c r="C74" s="24">
        <v>-195.18700000000001</v>
      </c>
      <c r="D74" s="25">
        <f t="shared" si="10"/>
        <v>-198.7595</v>
      </c>
      <c r="E74" s="23">
        <v>-184.88200000000001</v>
      </c>
      <c r="F74" s="24">
        <v>-185.13900000000001</v>
      </c>
      <c r="G74" s="25">
        <f>AVERAGE(E74:F74)</f>
        <v>-185.01050000000001</v>
      </c>
      <c r="H74" s="23">
        <v>-199.68100000000001</v>
      </c>
      <c r="I74" s="24">
        <v>-204.54300000000001</v>
      </c>
      <c r="J74" s="25">
        <f>AVERAGE(H74:I74)</f>
        <v>-202.11200000000002</v>
      </c>
    </row>
    <row r="75" spans="1:10" x14ac:dyDescent="0.3">
      <c r="A75" s="39" t="s">
        <v>35</v>
      </c>
      <c r="B75" s="64" t="s">
        <v>79</v>
      </c>
      <c r="C75" s="65"/>
      <c r="D75" s="66"/>
      <c r="E75" s="64" t="s">
        <v>80</v>
      </c>
      <c r="F75" s="65"/>
      <c r="G75" s="66"/>
      <c r="H75" s="64" t="s">
        <v>81</v>
      </c>
      <c r="I75" s="65"/>
      <c r="J75" s="66"/>
    </row>
    <row r="76" spans="1:10" x14ac:dyDescent="0.3">
      <c r="A76" s="46"/>
      <c r="B76" s="36" t="s">
        <v>82</v>
      </c>
      <c r="C76" s="40"/>
      <c r="D76" s="41"/>
      <c r="E76" s="36" t="s">
        <v>83</v>
      </c>
      <c r="F76" s="40"/>
      <c r="G76" s="41"/>
      <c r="H76" s="36" t="s">
        <v>84</v>
      </c>
      <c r="I76" s="40"/>
      <c r="J76" s="41"/>
    </row>
    <row r="77" spans="1:10" x14ac:dyDescent="0.3">
      <c r="A77" s="42"/>
      <c r="B77" s="43" t="s">
        <v>113</v>
      </c>
      <c r="C77" s="44" t="s">
        <v>114</v>
      </c>
      <c r="D77" s="45" t="s">
        <v>115</v>
      </c>
      <c r="E77" s="43" t="s">
        <v>113</v>
      </c>
      <c r="F77" s="44" t="s">
        <v>114</v>
      </c>
      <c r="G77" s="45" t="s">
        <v>115</v>
      </c>
      <c r="H77" s="43" t="s">
        <v>113</v>
      </c>
      <c r="I77" s="44" t="s">
        <v>114</v>
      </c>
      <c r="J77" s="45" t="s">
        <v>115</v>
      </c>
    </row>
    <row r="78" spans="1:10" x14ac:dyDescent="0.3">
      <c r="A78" s="17" t="s">
        <v>39</v>
      </c>
      <c r="B78" s="18" t="s">
        <v>40</v>
      </c>
      <c r="C78" s="19" t="s">
        <v>40</v>
      </c>
      <c r="D78" s="20"/>
      <c r="E78" s="18">
        <v>-164.852</v>
      </c>
      <c r="F78" s="19">
        <v>-168.06200000000001</v>
      </c>
      <c r="G78" s="20">
        <f t="shared" ref="G78:G84" si="11">AVERAGE(E78:F78)</f>
        <v>-166.45699999999999</v>
      </c>
      <c r="H78" s="18">
        <v>-164.02099999999999</v>
      </c>
      <c r="I78" s="19">
        <v>-161.791</v>
      </c>
      <c r="J78" s="20">
        <f t="shared" ref="J78:J84" si="12">AVERAGE(H78:I78)</f>
        <v>-162.90600000000001</v>
      </c>
    </row>
    <row r="79" spans="1:10" x14ac:dyDescent="0.3">
      <c r="A79" s="21" t="s">
        <v>41</v>
      </c>
      <c r="B79" s="18" t="s">
        <v>40</v>
      </c>
      <c r="C79" s="19" t="s">
        <v>40</v>
      </c>
      <c r="D79" s="20"/>
      <c r="E79" s="18">
        <v>-168.38399999999999</v>
      </c>
      <c r="F79" s="19">
        <v>-160.33500000000001</v>
      </c>
      <c r="G79" s="20">
        <f t="shared" si="11"/>
        <v>-164.3595</v>
      </c>
      <c r="H79" s="18">
        <v>-168.17500000000001</v>
      </c>
      <c r="I79" s="19">
        <v>-171.524</v>
      </c>
      <c r="J79" s="20">
        <f t="shared" si="12"/>
        <v>-169.84950000000001</v>
      </c>
    </row>
    <row r="80" spans="1:10" x14ac:dyDescent="0.3">
      <c r="A80" s="21" t="s">
        <v>42</v>
      </c>
      <c r="B80" s="18" t="s">
        <v>40</v>
      </c>
      <c r="C80" s="19" t="s">
        <v>40</v>
      </c>
      <c r="D80" s="20"/>
      <c r="E80" s="18">
        <v>-189.89</v>
      </c>
      <c r="F80" s="19">
        <v>-179.351</v>
      </c>
      <c r="G80" s="20">
        <f t="shared" si="11"/>
        <v>-184.62049999999999</v>
      </c>
      <c r="H80" s="18">
        <v>-177.28200000000001</v>
      </c>
      <c r="I80" s="19">
        <v>-177.25200000000001</v>
      </c>
      <c r="J80" s="20">
        <f t="shared" si="12"/>
        <v>-177.267</v>
      </c>
    </row>
    <row r="81" spans="1:10" x14ac:dyDescent="0.3">
      <c r="A81" s="21" t="s">
        <v>43</v>
      </c>
      <c r="B81" s="18" t="s">
        <v>40</v>
      </c>
      <c r="C81" s="19" t="s">
        <v>40</v>
      </c>
      <c r="D81" s="20"/>
      <c r="E81" s="18">
        <v>-165.227</v>
      </c>
      <c r="F81" s="19">
        <v>-185.81100000000001</v>
      </c>
      <c r="G81" s="20">
        <f t="shared" si="11"/>
        <v>-175.51900000000001</v>
      </c>
      <c r="H81" s="18">
        <v>-178.28299999999999</v>
      </c>
      <c r="I81" s="19">
        <v>-175.327</v>
      </c>
      <c r="J81" s="20">
        <f t="shared" si="12"/>
        <v>-176.80500000000001</v>
      </c>
    </row>
    <row r="82" spans="1:10" x14ac:dyDescent="0.3">
      <c r="A82" s="21" t="s">
        <v>44</v>
      </c>
      <c r="B82" s="18">
        <v>-163.149</v>
      </c>
      <c r="C82" s="19">
        <v>-163.22999999999999</v>
      </c>
      <c r="D82" s="20">
        <f>AVERAGE(B82:C82)</f>
        <v>-163.18950000000001</v>
      </c>
      <c r="E82" s="18">
        <v>-180.452</v>
      </c>
      <c r="F82" s="19">
        <v>-183.12299999999999</v>
      </c>
      <c r="G82" s="20">
        <f t="shared" si="11"/>
        <v>-181.78749999999999</v>
      </c>
      <c r="H82" s="18">
        <v>-185.613</v>
      </c>
      <c r="I82" s="19">
        <v>-183.697</v>
      </c>
      <c r="J82" s="20">
        <f t="shared" si="12"/>
        <v>-184.655</v>
      </c>
    </row>
    <row r="83" spans="1:10" x14ac:dyDescent="0.3">
      <c r="A83" s="21" t="s">
        <v>45</v>
      </c>
      <c r="B83" s="18">
        <v>-181.167</v>
      </c>
      <c r="C83" s="19" t="s">
        <v>40</v>
      </c>
      <c r="D83" s="20">
        <f>AVERAGE(B83:C83)</f>
        <v>-181.167</v>
      </c>
      <c r="E83" s="18">
        <v>-174.91300000000001</v>
      </c>
      <c r="F83" s="19">
        <v>-171.96299999999999</v>
      </c>
      <c r="G83" s="20">
        <f t="shared" si="11"/>
        <v>-173.43799999999999</v>
      </c>
      <c r="H83" s="18">
        <v>-178.44399999999999</v>
      </c>
      <c r="I83" s="19">
        <v>-160.941</v>
      </c>
      <c r="J83" s="20">
        <f t="shared" si="12"/>
        <v>-169.6925</v>
      </c>
    </row>
    <row r="84" spans="1:10" x14ac:dyDescent="0.3">
      <c r="A84" s="21" t="s">
        <v>46</v>
      </c>
      <c r="B84" s="18">
        <v>-179.69499999999999</v>
      </c>
      <c r="C84" s="19">
        <v>-179.15700000000001</v>
      </c>
      <c r="D84" s="20">
        <f>AVERAGE(B84:C84)</f>
        <v>-179.42599999999999</v>
      </c>
      <c r="E84" s="18">
        <v>-187.154</v>
      </c>
      <c r="F84" s="19">
        <v>-198.60900000000001</v>
      </c>
      <c r="G84" s="20">
        <f t="shared" si="11"/>
        <v>-192.88150000000002</v>
      </c>
      <c r="H84" s="18">
        <v>-191.01300000000001</v>
      </c>
      <c r="I84" s="19">
        <v>-195.102</v>
      </c>
      <c r="J84" s="20">
        <f t="shared" si="12"/>
        <v>-193.0575</v>
      </c>
    </row>
    <row r="85" spans="1:10" x14ac:dyDescent="0.3">
      <c r="A85" s="21" t="s">
        <v>47</v>
      </c>
      <c r="B85" s="18" t="s">
        <v>40</v>
      </c>
      <c r="C85" s="19" t="s">
        <v>40</v>
      </c>
      <c r="D85" s="20"/>
      <c r="E85" s="18" t="s">
        <v>40</v>
      </c>
      <c r="F85" s="19" t="s">
        <v>40</v>
      </c>
      <c r="G85" s="20"/>
      <c r="H85" s="18" t="s">
        <v>40</v>
      </c>
      <c r="I85" s="19" t="s">
        <v>40</v>
      </c>
      <c r="J85" s="20"/>
    </row>
    <row r="86" spans="1:10" x14ac:dyDescent="0.3">
      <c r="A86" s="22" t="s">
        <v>48</v>
      </c>
      <c r="B86" s="23">
        <v>-191.14599999999999</v>
      </c>
      <c r="C86" s="24">
        <v>-188.45099999999999</v>
      </c>
      <c r="D86" s="25">
        <f>AVERAGE(B86:C86)</f>
        <v>-189.79849999999999</v>
      </c>
      <c r="E86" s="23">
        <v>-178.11699999999999</v>
      </c>
      <c r="F86" s="24">
        <v>-180.78399999999999</v>
      </c>
      <c r="G86" s="25">
        <f>AVERAGE(E86:F86)</f>
        <v>-179.45049999999998</v>
      </c>
      <c r="H86" s="23">
        <v>-187.142</v>
      </c>
      <c r="I86" s="24">
        <v>-188.17099999999999</v>
      </c>
      <c r="J86" s="25">
        <f>AVERAGE(H86:I86)</f>
        <v>-187.65649999999999</v>
      </c>
    </row>
    <row r="87" spans="1:10" x14ac:dyDescent="0.3">
      <c r="A87" s="39" t="s">
        <v>35</v>
      </c>
      <c r="B87" s="64" t="s">
        <v>85</v>
      </c>
      <c r="C87" s="65"/>
      <c r="D87" s="66"/>
      <c r="E87" s="64" t="s">
        <v>86</v>
      </c>
      <c r="F87" s="65"/>
      <c r="G87" s="66"/>
      <c r="H87" s="64" t="s">
        <v>87</v>
      </c>
      <c r="I87" s="65"/>
      <c r="J87" s="66"/>
    </row>
    <row r="88" spans="1:10" x14ac:dyDescent="0.3">
      <c r="A88" s="46"/>
      <c r="B88" s="36" t="s">
        <v>88</v>
      </c>
      <c r="C88" s="40"/>
      <c r="D88" s="41"/>
      <c r="E88" s="36" t="s">
        <v>89</v>
      </c>
      <c r="F88" s="40"/>
      <c r="G88" s="41"/>
      <c r="H88" s="36" t="s">
        <v>90</v>
      </c>
      <c r="I88" s="40"/>
      <c r="J88" s="41"/>
    </row>
    <row r="89" spans="1:10" x14ac:dyDescent="0.3">
      <c r="A89" s="42"/>
      <c r="B89" s="43" t="s">
        <v>113</v>
      </c>
      <c r="C89" s="44" t="s">
        <v>114</v>
      </c>
      <c r="D89" s="45" t="s">
        <v>115</v>
      </c>
      <c r="E89" s="43" t="s">
        <v>113</v>
      </c>
      <c r="F89" s="44" t="s">
        <v>114</v>
      </c>
      <c r="G89" s="45" t="s">
        <v>115</v>
      </c>
      <c r="H89" s="43" t="s">
        <v>113</v>
      </c>
      <c r="I89" s="44" t="s">
        <v>114</v>
      </c>
      <c r="J89" s="45" t="s">
        <v>115</v>
      </c>
    </row>
    <row r="90" spans="1:10" x14ac:dyDescent="0.3">
      <c r="A90" s="17" t="s">
        <v>39</v>
      </c>
      <c r="B90" s="18">
        <v>-170.79300000000001</v>
      </c>
      <c r="C90" s="19">
        <v>-168.709</v>
      </c>
      <c r="D90" s="20">
        <f t="shared" ref="D90:D96" si="13">AVERAGE(B90:C90)</f>
        <v>-169.751</v>
      </c>
      <c r="E90" s="18" t="s">
        <v>40</v>
      </c>
      <c r="F90" s="19" t="s">
        <v>40</v>
      </c>
      <c r="G90" s="20"/>
      <c r="H90" s="18">
        <v>-162.77699999999999</v>
      </c>
      <c r="I90" s="19">
        <v>-171.79</v>
      </c>
      <c r="J90" s="20">
        <f t="shared" ref="J90:J96" si="14">AVERAGE(H90:I90)</f>
        <v>-167.2835</v>
      </c>
    </row>
    <row r="91" spans="1:10" x14ac:dyDescent="0.3">
      <c r="A91" s="21" t="s">
        <v>41</v>
      </c>
      <c r="B91" s="18">
        <v>-180.643</v>
      </c>
      <c r="C91" s="19">
        <v>-182.30799999999999</v>
      </c>
      <c r="D91" s="20">
        <f t="shared" si="13"/>
        <v>-181.47550000000001</v>
      </c>
      <c r="E91" s="18">
        <v>-162.30799999999999</v>
      </c>
      <c r="F91" s="19">
        <v>-158.244</v>
      </c>
      <c r="G91" s="20">
        <f t="shared" ref="G91:G96" si="15">AVERAGE(E91:F91)</f>
        <v>-160.27600000000001</v>
      </c>
      <c r="H91" s="18">
        <v>-172.18700000000001</v>
      </c>
      <c r="I91" s="19">
        <v>-176.29400000000001</v>
      </c>
      <c r="J91" s="20">
        <f t="shared" si="14"/>
        <v>-174.2405</v>
      </c>
    </row>
    <row r="92" spans="1:10" x14ac:dyDescent="0.3">
      <c r="A92" s="21" t="s">
        <v>42</v>
      </c>
      <c r="B92" s="18">
        <v>-177.00700000000001</v>
      </c>
      <c r="C92" s="19">
        <v>-172.37100000000001</v>
      </c>
      <c r="D92" s="20">
        <f t="shared" si="13"/>
        <v>-174.68900000000002</v>
      </c>
      <c r="E92" s="18">
        <v>-163.05099999999999</v>
      </c>
      <c r="F92" s="19">
        <v>-167.143</v>
      </c>
      <c r="G92" s="20">
        <f t="shared" si="15"/>
        <v>-165.09699999999998</v>
      </c>
      <c r="H92" s="18">
        <v>-178.18</v>
      </c>
      <c r="I92" s="19">
        <v>-178.67500000000001</v>
      </c>
      <c r="J92" s="20">
        <f t="shared" si="14"/>
        <v>-178.42750000000001</v>
      </c>
    </row>
    <row r="93" spans="1:10" x14ac:dyDescent="0.3">
      <c r="A93" s="21" t="s">
        <v>43</v>
      </c>
      <c r="B93" s="18">
        <v>-190.077</v>
      </c>
      <c r="C93" s="19">
        <v>-164.422</v>
      </c>
      <c r="D93" s="20">
        <f t="shared" si="13"/>
        <v>-177.24950000000001</v>
      </c>
      <c r="E93" s="18">
        <v>-170.46100000000001</v>
      </c>
      <c r="F93" s="19">
        <v>-170.261</v>
      </c>
      <c r="G93" s="20">
        <f t="shared" si="15"/>
        <v>-170.36099999999999</v>
      </c>
      <c r="H93" s="18">
        <v>-161.63800000000001</v>
      </c>
      <c r="I93" s="19">
        <v>-171.43799999999999</v>
      </c>
      <c r="J93" s="20">
        <f t="shared" si="14"/>
        <v>-166.53800000000001</v>
      </c>
    </row>
    <row r="94" spans="1:10" x14ac:dyDescent="0.3">
      <c r="A94" s="21" t="s">
        <v>44</v>
      </c>
      <c r="B94" s="18">
        <v>-190.03100000000001</v>
      </c>
      <c r="C94" s="19">
        <v>-192.851</v>
      </c>
      <c r="D94" s="20">
        <f t="shared" si="13"/>
        <v>-191.441</v>
      </c>
      <c r="E94" s="18">
        <v>-181.51400000000001</v>
      </c>
      <c r="F94" s="19">
        <v>-186.66300000000001</v>
      </c>
      <c r="G94" s="20">
        <f t="shared" si="15"/>
        <v>-184.08850000000001</v>
      </c>
      <c r="H94" s="18">
        <v>-186.38</v>
      </c>
      <c r="I94" s="19">
        <v>-193.49100000000001</v>
      </c>
      <c r="J94" s="20">
        <f t="shared" si="14"/>
        <v>-189.93549999999999</v>
      </c>
    </row>
    <row r="95" spans="1:10" x14ac:dyDescent="0.3">
      <c r="A95" s="21" t="s">
        <v>45</v>
      </c>
      <c r="B95" s="18">
        <v>-194.876</v>
      </c>
      <c r="C95" s="19">
        <v>-192.22900000000001</v>
      </c>
      <c r="D95" s="20">
        <f t="shared" si="13"/>
        <v>-193.55250000000001</v>
      </c>
      <c r="E95" s="18">
        <v>-169.29599999999999</v>
      </c>
      <c r="F95" s="19">
        <v>-171.697</v>
      </c>
      <c r="G95" s="20">
        <f t="shared" si="15"/>
        <v>-170.4965</v>
      </c>
      <c r="H95" s="18">
        <v>-173.624</v>
      </c>
      <c r="I95" s="19">
        <v>-175.50399999999999</v>
      </c>
      <c r="J95" s="20">
        <f t="shared" si="14"/>
        <v>-174.56399999999999</v>
      </c>
    </row>
    <row r="96" spans="1:10" x14ac:dyDescent="0.3">
      <c r="A96" s="21" t="s">
        <v>46</v>
      </c>
      <c r="B96" s="18">
        <v>-202.03800000000001</v>
      </c>
      <c r="C96" s="19">
        <v>-203.857</v>
      </c>
      <c r="D96" s="20">
        <f t="shared" si="13"/>
        <v>-202.94749999999999</v>
      </c>
      <c r="E96" s="18">
        <v>-192.91300000000001</v>
      </c>
      <c r="F96" s="19">
        <v>-197.63800000000001</v>
      </c>
      <c r="G96" s="20">
        <f t="shared" si="15"/>
        <v>-195.27550000000002</v>
      </c>
      <c r="H96" s="18">
        <v>-196.892</v>
      </c>
      <c r="I96" s="19">
        <v>-198.334</v>
      </c>
      <c r="J96" s="20">
        <f t="shared" si="14"/>
        <v>-197.613</v>
      </c>
    </row>
    <row r="97" spans="1:10" x14ac:dyDescent="0.3">
      <c r="A97" s="21" t="s">
        <v>47</v>
      </c>
      <c r="B97" s="18" t="s">
        <v>40</v>
      </c>
      <c r="C97" s="19" t="s">
        <v>40</v>
      </c>
      <c r="D97" s="20"/>
      <c r="E97" s="18" t="s">
        <v>40</v>
      </c>
      <c r="F97" s="19" t="s">
        <v>40</v>
      </c>
      <c r="G97" s="20"/>
      <c r="H97" s="18" t="s">
        <v>40</v>
      </c>
      <c r="I97" s="19" t="s">
        <v>40</v>
      </c>
      <c r="J97" s="20"/>
    </row>
    <row r="98" spans="1:10" x14ac:dyDescent="0.3">
      <c r="A98" s="22" t="s">
        <v>48</v>
      </c>
      <c r="B98" s="23">
        <v>-202.21</v>
      </c>
      <c r="C98" s="24">
        <v>-207.44300000000001</v>
      </c>
      <c r="D98" s="25">
        <f>AVERAGE(B98:C98)</f>
        <v>-204.82650000000001</v>
      </c>
      <c r="E98" s="23">
        <v>-204.16</v>
      </c>
      <c r="F98" s="24">
        <v>-192.48599999999999</v>
      </c>
      <c r="G98" s="25">
        <f>AVERAGE(E98:F98)</f>
        <v>-198.32299999999998</v>
      </c>
      <c r="H98" s="23">
        <v>-202.911</v>
      </c>
      <c r="I98" s="24">
        <v>-192.67400000000001</v>
      </c>
      <c r="J98" s="25">
        <f>AVERAGE(H98:I98)</f>
        <v>-197.79250000000002</v>
      </c>
    </row>
    <row r="99" spans="1:10" x14ac:dyDescent="0.3">
      <c r="A99" s="39" t="s">
        <v>35</v>
      </c>
      <c r="B99" s="64" t="s">
        <v>91</v>
      </c>
      <c r="C99" s="65"/>
      <c r="D99" s="66"/>
      <c r="E99" s="64" t="s">
        <v>92</v>
      </c>
      <c r="F99" s="65"/>
      <c r="G99" s="66"/>
      <c r="H99" s="64" t="s">
        <v>93</v>
      </c>
      <c r="I99" s="65"/>
      <c r="J99" s="66"/>
    </row>
    <row r="100" spans="1:10" x14ac:dyDescent="0.3">
      <c r="A100" s="46"/>
      <c r="B100" s="36" t="s">
        <v>94</v>
      </c>
      <c r="C100" s="40"/>
      <c r="D100" s="41"/>
      <c r="E100" s="36" t="s">
        <v>95</v>
      </c>
      <c r="F100" s="40"/>
      <c r="G100" s="41"/>
      <c r="H100" s="36" t="s">
        <v>96</v>
      </c>
      <c r="I100" s="40"/>
      <c r="J100" s="41"/>
    </row>
    <row r="101" spans="1:10" x14ac:dyDescent="0.3">
      <c r="A101" s="42"/>
      <c r="B101" s="43" t="s">
        <v>113</v>
      </c>
      <c r="C101" s="44" t="s">
        <v>114</v>
      </c>
      <c r="D101" s="45" t="s">
        <v>115</v>
      </c>
      <c r="E101" s="43" t="s">
        <v>113</v>
      </c>
      <c r="F101" s="44" t="s">
        <v>114</v>
      </c>
      <c r="G101" s="45" t="s">
        <v>115</v>
      </c>
      <c r="H101" s="43" t="s">
        <v>113</v>
      </c>
      <c r="I101" s="44" t="s">
        <v>114</v>
      </c>
      <c r="J101" s="45" t="s">
        <v>115</v>
      </c>
    </row>
    <row r="102" spans="1:10" x14ac:dyDescent="0.3">
      <c r="A102" s="17" t="s">
        <v>39</v>
      </c>
      <c r="B102" s="18" t="s">
        <v>40</v>
      </c>
      <c r="C102" s="19" t="s">
        <v>40</v>
      </c>
      <c r="D102" s="20"/>
      <c r="E102" s="18">
        <v>-170.25800000000001</v>
      </c>
      <c r="F102" s="19">
        <v>-171.268</v>
      </c>
      <c r="G102" s="20">
        <f t="shared" ref="G102:G108" si="16">AVERAGE(E102:F102)</f>
        <v>-170.76300000000001</v>
      </c>
      <c r="H102" s="18" t="s">
        <v>40</v>
      </c>
      <c r="I102" s="19" t="s">
        <v>40</v>
      </c>
      <c r="J102" s="20"/>
    </row>
    <row r="103" spans="1:10" x14ac:dyDescent="0.3">
      <c r="A103" s="21" t="s">
        <v>41</v>
      </c>
      <c r="B103" s="18" t="s">
        <v>40</v>
      </c>
      <c r="C103" s="19" t="s">
        <v>40</v>
      </c>
      <c r="D103" s="20"/>
      <c r="E103" s="18">
        <v>-177.00700000000001</v>
      </c>
      <c r="F103" s="19">
        <v>-180.17400000000001</v>
      </c>
      <c r="G103" s="20">
        <f t="shared" si="16"/>
        <v>-178.59050000000002</v>
      </c>
      <c r="H103" s="18" t="s">
        <v>40</v>
      </c>
      <c r="I103" s="19" t="s">
        <v>40</v>
      </c>
      <c r="J103" s="20"/>
    </row>
    <row r="104" spans="1:10" x14ac:dyDescent="0.3">
      <c r="A104" s="21" t="s">
        <v>42</v>
      </c>
      <c r="B104" s="18">
        <v>-156.161</v>
      </c>
      <c r="C104" s="19">
        <v>-155.30000000000001</v>
      </c>
      <c r="D104" s="20">
        <f>AVERAGE(B104:C104)</f>
        <v>-155.73050000000001</v>
      </c>
      <c r="E104" s="18">
        <v>-175.375</v>
      </c>
      <c r="F104" s="19">
        <v>-175.75299999999999</v>
      </c>
      <c r="G104" s="20">
        <f t="shared" si="16"/>
        <v>-175.56399999999999</v>
      </c>
      <c r="H104" s="18">
        <v>-164.39699999999999</v>
      </c>
      <c r="I104" s="19">
        <v>-160.13499999999999</v>
      </c>
      <c r="J104" s="20">
        <f>AVERAGE(H104:I104)</f>
        <v>-162.26599999999999</v>
      </c>
    </row>
    <row r="105" spans="1:10" x14ac:dyDescent="0.3">
      <c r="A105" s="21" t="s">
        <v>43</v>
      </c>
      <c r="B105" s="18" t="s">
        <v>40</v>
      </c>
      <c r="C105" s="19" t="s">
        <v>40</v>
      </c>
      <c r="D105" s="20"/>
      <c r="E105" s="18">
        <v>-173.899</v>
      </c>
      <c r="F105" s="19">
        <v>-178.34800000000001</v>
      </c>
      <c r="G105" s="20">
        <f t="shared" si="16"/>
        <v>-176.12350000000001</v>
      </c>
      <c r="H105" s="18">
        <v>-180.26400000000001</v>
      </c>
      <c r="I105" s="19">
        <v>-153.43299999999999</v>
      </c>
      <c r="J105" s="20">
        <f>AVERAGE(H105:I105)</f>
        <v>-166.8485</v>
      </c>
    </row>
    <row r="106" spans="1:10" x14ac:dyDescent="0.3">
      <c r="A106" s="21" t="s">
        <v>44</v>
      </c>
      <c r="B106" s="18">
        <v>-175.578</v>
      </c>
      <c r="C106" s="19">
        <v>-180.99299999999999</v>
      </c>
      <c r="D106" s="20">
        <f>AVERAGE(B106:C106)</f>
        <v>-178.28550000000001</v>
      </c>
      <c r="E106" s="18">
        <v>-185.494</v>
      </c>
      <c r="F106" s="19">
        <v>-188.18899999999999</v>
      </c>
      <c r="G106" s="20">
        <f t="shared" si="16"/>
        <v>-186.8415</v>
      </c>
      <c r="H106" s="18">
        <v>-177.10400000000001</v>
      </c>
      <c r="I106" s="19">
        <v>-181.47499999999999</v>
      </c>
      <c r="J106" s="20">
        <f>AVERAGE(H106:I106)</f>
        <v>-179.2895</v>
      </c>
    </row>
    <row r="107" spans="1:10" x14ac:dyDescent="0.3">
      <c r="A107" s="21" t="s">
        <v>45</v>
      </c>
      <c r="B107" s="18">
        <v>-164.56700000000001</v>
      </c>
      <c r="C107" s="19">
        <v>-169.17599999999999</v>
      </c>
      <c r="D107" s="20">
        <f>AVERAGE(B107:C107)</f>
        <v>-166.8715</v>
      </c>
      <c r="E107" s="18">
        <v>-190.39599999999999</v>
      </c>
      <c r="F107" s="19">
        <v>-189.881</v>
      </c>
      <c r="G107" s="20">
        <f t="shared" si="16"/>
        <v>-190.13849999999999</v>
      </c>
      <c r="H107" s="18">
        <v>-177.91800000000001</v>
      </c>
      <c r="I107" s="19">
        <v>-178.7</v>
      </c>
      <c r="J107" s="20">
        <f>AVERAGE(H107:I107)</f>
        <v>-178.309</v>
      </c>
    </row>
    <row r="108" spans="1:10" x14ac:dyDescent="0.3">
      <c r="A108" s="21" t="s">
        <v>46</v>
      </c>
      <c r="B108" s="18">
        <v>-187.02600000000001</v>
      </c>
      <c r="C108" s="19">
        <v>-188.80699999999999</v>
      </c>
      <c r="D108" s="20">
        <f>AVERAGE(B108:C108)</f>
        <v>-187.91649999999998</v>
      </c>
      <c r="E108" s="18">
        <v>-191.25299999999999</v>
      </c>
      <c r="F108" s="19">
        <v>-197.34299999999999</v>
      </c>
      <c r="G108" s="20">
        <f t="shared" si="16"/>
        <v>-194.298</v>
      </c>
      <c r="H108" s="18">
        <v>-185.352</v>
      </c>
      <c r="I108" s="19">
        <v>-189.81200000000001</v>
      </c>
      <c r="J108" s="20">
        <f>AVERAGE(H108:I108)</f>
        <v>-187.58199999999999</v>
      </c>
    </row>
    <row r="109" spans="1:10" x14ac:dyDescent="0.3">
      <c r="A109" s="21" t="s">
        <v>47</v>
      </c>
      <c r="B109" s="18" t="s">
        <v>40</v>
      </c>
      <c r="C109" s="19" t="s">
        <v>40</v>
      </c>
      <c r="D109" s="20"/>
      <c r="E109" s="18" t="s">
        <v>40</v>
      </c>
      <c r="F109" s="19" t="s">
        <v>40</v>
      </c>
      <c r="G109" s="20"/>
      <c r="H109" s="18" t="s">
        <v>40</v>
      </c>
      <c r="I109" s="19" t="s">
        <v>40</v>
      </c>
      <c r="J109" s="20"/>
    </row>
    <row r="110" spans="1:10" x14ac:dyDescent="0.3">
      <c r="A110" s="22" t="s">
        <v>48</v>
      </c>
      <c r="B110" s="23">
        <v>-182.428</v>
      </c>
      <c r="C110" s="24">
        <v>-179.114</v>
      </c>
      <c r="D110" s="25">
        <f>AVERAGE(B110:C110)</f>
        <v>-180.77100000000002</v>
      </c>
      <c r="E110" s="23">
        <v>-185.982</v>
      </c>
      <c r="F110" s="24">
        <v>-185.429</v>
      </c>
      <c r="G110" s="25">
        <f>AVERAGE(E110:F110)</f>
        <v>-185.7055</v>
      </c>
      <c r="H110" s="23">
        <v>-186.215</v>
      </c>
      <c r="I110" s="24">
        <v>-178.714</v>
      </c>
      <c r="J110" s="25">
        <f>AVERAGE(H110:I110)</f>
        <v>-182.46449999999999</v>
      </c>
    </row>
    <row r="111" spans="1:10" x14ac:dyDescent="0.3">
      <c r="A111" s="39" t="s">
        <v>35</v>
      </c>
      <c r="B111" s="64" t="s">
        <v>98</v>
      </c>
      <c r="C111" s="65"/>
      <c r="D111" s="66"/>
      <c r="E111" s="64" t="s">
        <v>99</v>
      </c>
      <c r="F111" s="65"/>
      <c r="G111" s="66"/>
      <c r="H111" s="64" t="s">
        <v>100</v>
      </c>
      <c r="I111" s="65"/>
      <c r="J111" s="66"/>
    </row>
    <row r="112" spans="1:10" x14ac:dyDescent="0.3">
      <c r="A112" s="46"/>
      <c r="B112" s="36" t="s">
        <v>101</v>
      </c>
      <c r="C112" s="40"/>
      <c r="D112" s="41"/>
      <c r="E112" s="36" t="s">
        <v>102</v>
      </c>
      <c r="F112" s="40"/>
      <c r="G112" s="41"/>
      <c r="H112" s="36" t="s">
        <v>103</v>
      </c>
      <c r="I112" s="40"/>
      <c r="J112" s="41"/>
    </row>
    <row r="113" spans="1:10" x14ac:dyDescent="0.3">
      <c r="A113" s="42"/>
      <c r="B113" s="43" t="s">
        <v>113</v>
      </c>
      <c r="C113" s="44" t="s">
        <v>114</v>
      </c>
      <c r="D113" s="45" t="s">
        <v>115</v>
      </c>
      <c r="E113" s="43" t="s">
        <v>113</v>
      </c>
      <c r="F113" s="44" t="s">
        <v>114</v>
      </c>
      <c r="G113" s="45" t="s">
        <v>115</v>
      </c>
      <c r="H113" s="43" t="s">
        <v>113</v>
      </c>
      <c r="I113" s="44" t="s">
        <v>114</v>
      </c>
      <c r="J113" s="45" t="s">
        <v>115</v>
      </c>
    </row>
    <row r="114" spans="1:10" x14ac:dyDescent="0.3">
      <c r="A114" s="17" t="s">
        <v>39</v>
      </c>
      <c r="B114" s="18" t="s">
        <v>40</v>
      </c>
      <c r="C114" s="19" t="s">
        <v>40</v>
      </c>
      <c r="D114" s="20"/>
      <c r="E114" s="18" t="s">
        <v>40</v>
      </c>
      <c r="F114" s="19" t="s">
        <v>40</v>
      </c>
      <c r="G114" s="20"/>
      <c r="H114" s="18">
        <v>-154.83199999999999</v>
      </c>
      <c r="I114" s="19">
        <v>-150.39699999999999</v>
      </c>
      <c r="J114" s="20">
        <f t="shared" ref="J114:J120" si="17">AVERAGE(H114:I114)</f>
        <v>-152.61449999999999</v>
      </c>
    </row>
    <row r="115" spans="1:10" x14ac:dyDescent="0.3">
      <c r="A115" s="21" t="s">
        <v>41</v>
      </c>
      <c r="B115" s="18" t="s">
        <v>40</v>
      </c>
      <c r="C115" s="19" t="s">
        <v>40</v>
      </c>
      <c r="D115" s="20"/>
      <c r="E115" s="18" t="s">
        <v>40</v>
      </c>
      <c r="F115" s="19" t="s">
        <v>40</v>
      </c>
      <c r="G115" s="20"/>
      <c r="H115" s="18">
        <v>-154.31</v>
      </c>
      <c r="I115" s="19">
        <v>-158.065</v>
      </c>
      <c r="J115" s="20">
        <f t="shared" si="17"/>
        <v>-156.1875</v>
      </c>
    </row>
    <row r="116" spans="1:10" x14ac:dyDescent="0.3">
      <c r="A116" s="21" t="s">
        <v>42</v>
      </c>
      <c r="B116" s="18">
        <v>-145.79400000000001</v>
      </c>
      <c r="C116" s="19">
        <v>-141.51</v>
      </c>
      <c r="D116" s="20">
        <f>AVERAGE(B116:C116)</f>
        <v>-143.65199999999999</v>
      </c>
      <c r="E116" s="18" t="s">
        <v>40</v>
      </c>
      <c r="F116" s="19" t="s">
        <v>40</v>
      </c>
      <c r="G116" s="20"/>
      <c r="H116" s="18">
        <v>-177.22900000000001</v>
      </c>
      <c r="I116" s="19">
        <v>-176.03700000000001</v>
      </c>
      <c r="J116" s="20">
        <f t="shared" si="17"/>
        <v>-176.63300000000001</v>
      </c>
    </row>
    <row r="117" spans="1:10" x14ac:dyDescent="0.3">
      <c r="A117" s="21" t="s">
        <v>43</v>
      </c>
      <c r="B117" s="18" t="s">
        <v>40</v>
      </c>
      <c r="C117" s="19" t="s">
        <v>40</v>
      </c>
      <c r="D117" s="20"/>
      <c r="E117" s="18" t="s">
        <v>40</v>
      </c>
      <c r="F117" s="19" t="s">
        <v>40</v>
      </c>
      <c r="G117" s="20"/>
      <c r="H117" s="18">
        <v>-163.00399999999999</v>
      </c>
      <c r="I117" s="19">
        <v>-161.20500000000001</v>
      </c>
      <c r="J117" s="20">
        <f t="shared" si="17"/>
        <v>-162.1045</v>
      </c>
    </row>
    <row r="118" spans="1:10" x14ac:dyDescent="0.3">
      <c r="A118" s="21" t="s">
        <v>44</v>
      </c>
      <c r="B118" s="18">
        <v>-156.75700000000001</v>
      </c>
      <c r="C118" s="19">
        <v>-157.08000000000001</v>
      </c>
      <c r="D118" s="20">
        <f>AVERAGE(B118:C118)</f>
        <v>-156.91849999999999</v>
      </c>
      <c r="E118" s="18">
        <v>-150.471</v>
      </c>
      <c r="F118" s="19">
        <v>-152</v>
      </c>
      <c r="G118" s="20">
        <f>AVERAGE(E118:F118)</f>
        <v>-151.2355</v>
      </c>
      <c r="H118" s="18">
        <v>-182.76400000000001</v>
      </c>
      <c r="I118" s="19">
        <v>-188.125</v>
      </c>
      <c r="J118" s="20">
        <f t="shared" si="17"/>
        <v>-185.44450000000001</v>
      </c>
    </row>
    <row r="119" spans="1:10" x14ac:dyDescent="0.3">
      <c r="A119" s="21" t="s">
        <v>45</v>
      </c>
      <c r="B119" s="18">
        <v>-153.15199999999999</v>
      </c>
      <c r="C119" s="19">
        <v>-149.876</v>
      </c>
      <c r="D119" s="20">
        <f>AVERAGE(B119:C119)</f>
        <v>-151.51400000000001</v>
      </c>
      <c r="E119" s="18" t="s">
        <v>40</v>
      </c>
      <c r="F119" s="19" t="s">
        <v>40</v>
      </c>
      <c r="G119" s="20"/>
      <c r="H119" s="18">
        <v>-163.18799999999999</v>
      </c>
      <c r="I119" s="19">
        <v>-151.346</v>
      </c>
      <c r="J119" s="20">
        <f t="shared" si="17"/>
        <v>-157.267</v>
      </c>
    </row>
    <row r="120" spans="1:10" x14ac:dyDescent="0.3">
      <c r="A120" s="21" t="s">
        <v>46</v>
      </c>
      <c r="B120" s="18">
        <v>-185.78200000000001</v>
      </c>
      <c r="C120" s="19">
        <v>-186.09399999999999</v>
      </c>
      <c r="D120" s="20">
        <f>AVERAGE(B120:C120)</f>
        <v>-185.93799999999999</v>
      </c>
      <c r="E120" s="18">
        <v>-152.29499999999999</v>
      </c>
      <c r="F120" s="19">
        <v>-151.881</v>
      </c>
      <c r="G120" s="20">
        <f>AVERAGE(E120:F120)</f>
        <v>-152.08799999999999</v>
      </c>
      <c r="H120" s="18">
        <v>-187.74199999999999</v>
      </c>
      <c r="I120" s="19">
        <v>-185.24</v>
      </c>
      <c r="J120" s="20">
        <f t="shared" si="17"/>
        <v>-186.49099999999999</v>
      </c>
    </row>
    <row r="121" spans="1:10" x14ac:dyDescent="0.3">
      <c r="A121" s="21" t="s">
        <v>47</v>
      </c>
      <c r="B121" s="18" t="s">
        <v>40</v>
      </c>
      <c r="C121" s="19" t="s">
        <v>40</v>
      </c>
      <c r="D121" s="20"/>
      <c r="E121" s="18" t="s">
        <v>40</v>
      </c>
      <c r="F121" s="19" t="s">
        <v>40</v>
      </c>
      <c r="G121" s="20"/>
      <c r="H121" s="18" t="s">
        <v>40</v>
      </c>
      <c r="I121" s="19" t="s">
        <v>40</v>
      </c>
      <c r="J121" s="20"/>
    </row>
    <row r="122" spans="1:10" x14ac:dyDescent="0.3">
      <c r="A122" s="22" t="s">
        <v>48</v>
      </c>
      <c r="B122" s="23">
        <v>-179.59</v>
      </c>
      <c r="C122" s="24">
        <v>-187.59299999999999</v>
      </c>
      <c r="D122" s="25">
        <f>AVERAGE(B122:C122)</f>
        <v>-183.5915</v>
      </c>
      <c r="E122" s="23">
        <v>-149.23099999999999</v>
      </c>
      <c r="F122" s="24">
        <v>-150.517</v>
      </c>
      <c r="G122" s="25">
        <f>AVERAGE(E122:F122)</f>
        <v>-149.874</v>
      </c>
      <c r="H122" s="23">
        <v>-183.255</v>
      </c>
      <c r="I122" s="24">
        <v>-169.87299999999999</v>
      </c>
      <c r="J122" s="25">
        <f>AVERAGE(H122:I122)</f>
        <v>-176.56399999999999</v>
      </c>
    </row>
    <row r="123" spans="1:10" x14ac:dyDescent="0.3">
      <c r="A123" s="39" t="s">
        <v>35</v>
      </c>
      <c r="B123" s="64" t="s">
        <v>104</v>
      </c>
      <c r="C123" s="65"/>
      <c r="D123" s="66"/>
      <c r="E123" s="64" t="s">
        <v>105</v>
      </c>
      <c r="F123" s="65"/>
      <c r="G123" s="66"/>
      <c r="H123" s="64" t="s">
        <v>117</v>
      </c>
      <c r="I123" s="65"/>
      <c r="J123" s="66"/>
    </row>
    <row r="124" spans="1:10" x14ac:dyDescent="0.3">
      <c r="A124" s="46"/>
      <c r="B124" s="36" t="s">
        <v>107</v>
      </c>
      <c r="C124" s="40"/>
      <c r="D124" s="41"/>
      <c r="E124" s="36" t="s">
        <v>108</v>
      </c>
      <c r="F124" s="40"/>
      <c r="G124" s="41"/>
      <c r="H124" s="36" t="s">
        <v>109</v>
      </c>
      <c r="I124" s="40"/>
      <c r="J124" s="41"/>
    </row>
    <row r="125" spans="1:10" x14ac:dyDescent="0.3">
      <c r="A125" s="42"/>
      <c r="B125" s="43" t="s">
        <v>113</v>
      </c>
      <c r="C125" s="44" t="s">
        <v>114</v>
      </c>
      <c r="D125" s="45" t="s">
        <v>115</v>
      </c>
      <c r="E125" s="43" t="s">
        <v>113</v>
      </c>
      <c r="F125" s="44" t="s">
        <v>114</v>
      </c>
      <c r="G125" s="45" t="s">
        <v>115</v>
      </c>
      <c r="H125" s="43" t="s">
        <v>113</v>
      </c>
      <c r="I125" s="44" t="s">
        <v>114</v>
      </c>
      <c r="J125" s="45" t="s">
        <v>115</v>
      </c>
    </row>
    <row r="126" spans="1:10" x14ac:dyDescent="0.3">
      <c r="A126" s="17" t="s">
        <v>39</v>
      </c>
      <c r="B126" s="18">
        <v>-173.12799999999999</v>
      </c>
      <c r="C126" s="19">
        <v>-177.56</v>
      </c>
      <c r="D126" s="20">
        <f t="shared" ref="D126:D132" si="18">AVERAGE(B126:C126)</f>
        <v>-175.34399999999999</v>
      </c>
      <c r="E126" s="18" t="s">
        <v>40</v>
      </c>
      <c r="F126" s="19" t="s">
        <v>40</v>
      </c>
      <c r="G126" s="20"/>
      <c r="H126" s="18" t="s">
        <v>40</v>
      </c>
      <c r="I126" s="19" t="s">
        <v>40</v>
      </c>
      <c r="J126" s="20"/>
    </row>
    <row r="127" spans="1:10" x14ac:dyDescent="0.3">
      <c r="A127" s="21" t="s">
        <v>41</v>
      </c>
      <c r="B127" s="18">
        <v>-177.10900000000001</v>
      </c>
      <c r="C127" s="19">
        <v>-172.911</v>
      </c>
      <c r="D127" s="20">
        <f t="shared" si="18"/>
        <v>-175.01</v>
      </c>
      <c r="E127" s="18" t="s">
        <v>40</v>
      </c>
      <c r="F127" s="19" t="s">
        <v>40</v>
      </c>
      <c r="G127" s="20"/>
      <c r="H127" s="18">
        <v>-157.096</v>
      </c>
      <c r="I127" s="19">
        <v>-155.726</v>
      </c>
      <c r="J127" s="20">
        <f t="shared" ref="J127:J132" si="19">AVERAGE(H127:I127)</f>
        <v>-156.411</v>
      </c>
    </row>
    <row r="128" spans="1:10" x14ac:dyDescent="0.3">
      <c r="A128" s="21" t="s">
        <v>42</v>
      </c>
      <c r="B128" s="18">
        <v>-180.75899999999999</v>
      </c>
      <c r="C128" s="19">
        <v>-180.113</v>
      </c>
      <c r="D128" s="20">
        <f t="shared" si="18"/>
        <v>-180.43599999999998</v>
      </c>
      <c r="E128" s="18">
        <v>-170.52799999999999</v>
      </c>
      <c r="F128" s="19">
        <v>-169.81399999999999</v>
      </c>
      <c r="G128" s="20">
        <f>AVERAGE(E128:F128)</f>
        <v>-170.17099999999999</v>
      </c>
      <c r="H128" s="18">
        <v>-165.708</v>
      </c>
      <c r="I128" s="19">
        <v>-167.87700000000001</v>
      </c>
      <c r="J128" s="20">
        <f t="shared" si="19"/>
        <v>-166.79250000000002</v>
      </c>
    </row>
    <row r="129" spans="1:10" x14ac:dyDescent="0.3">
      <c r="A129" s="21" t="s">
        <v>43</v>
      </c>
      <c r="B129" s="18">
        <v>-179.101</v>
      </c>
      <c r="C129" s="19">
        <v>-188.88300000000001</v>
      </c>
      <c r="D129" s="20">
        <f t="shared" si="18"/>
        <v>-183.99200000000002</v>
      </c>
      <c r="E129" s="18">
        <v>-151.72300000000001</v>
      </c>
      <c r="F129" s="19">
        <v>-150.626</v>
      </c>
      <c r="G129" s="20">
        <f>AVERAGE(E129:F129)</f>
        <v>-151.17450000000002</v>
      </c>
      <c r="H129" s="18">
        <v>-154.24199999999999</v>
      </c>
      <c r="I129" s="19">
        <v>-163.39699999999999</v>
      </c>
      <c r="J129" s="20">
        <f t="shared" si="19"/>
        <v>-158.81950000000001</v>
      </c>
    </row>
    <row r="130" spans="1:10" x14ac:dyDescent="0.3">
      <c r="A130" s="21" t="s">
        <v>44</v>
      </c>
      <c r="B130" s="18">
        <v>-184.976</v>
      </c>
      <c r="C130" s="19">
        <v>-180.00399999999999</v>
      </c>
      <c r="D130" s="20">
        <f t="shared" si="18"/>
        <v>-182.49</v>
      </c>
      <c r="E130" s="18">
        <v>-176.65700000000001</v>
      </c>
      <c r="F130" s="19">
        <v>-175.62299999999999</v>
      </c>
      <c r="G130" s="20">
        <f>AVERAGE(E130:F130)</f>
        <v>-176.14</v>
      </c>
      <c r="H130" s="18">
        <v>-181.22</v>
      </c>
      <c r="I130" s="19">
        <v>-180.18700000000001</v>
      </c>
      <c r="J130" s="20">
        <f t="shared" si="19"/>
        <v>-180.70350000000002</v>
      </c>
    </row>
    <row r="131" spans="1:10" x14ac:dyDescent="0.3">
      <c r="A131" s="21" t="s">
        <v>45</v>
      </c>
      <c r="B131" s="18">
        <v>-185.18199999999999</v>
      </c>
      <c r="C131" s="19">
        <v>-164.22300000000001</v>
      </c>
      <c r="D131" s="20">
        <f t="shared" si="18"/>
        <v>-174.70249999999999</v>
      </c>
      <c r="E131" s="18">
        <v>-161.34</v>
      </c>
      <c r="F131" s="19">
        <v>-162.10900000000001</v>
      </c>
      <c r="G131" s="20">
        <f>AVERAGE(E131:F131)</f>
        <v>-161.72450000000001</v>
      </c>
      <c r="H131" s="18">
        <v>-170.15899999999999</v>
      </c>
      <c r="I131" s="19">
        <v>-167.18700000000001</v>
      </c>
      <c r="J131" s="20">
        <f t="shared" si="19"/>
        <v>-168.673</v>
      </c>
    </row>
    <row r="132" spans="1:10" x14ac:dyDescent="0.3">
      <c r="A132" s="21" t="s">
        <v>46</v>
      </c>
      <c r="B132" s="18">
        <v>-199.07300000000001</v>
      </c>
      <c r="C132" s="19">
        <v>-197.654</v>
      </c>
      <c r="D132" s="20">
        <f t="shared" si="18"/>
        <v>-198.36349999999999</v>
      </c>
      <c r="E132" s="18">
        <v>-192.167</v>
      </c>
      <c r="F132" s="19">
        <v>-190.93899999999999</v>
      </c>
      <c r="G132" s="20">
        <f>AVERAGE(E132:F132)</f>
        <v>-191.553</v>
      </c>
      <c r="H132" s="18">
        <v>-187.87899999999999</v>
      </c>
      <c r="I132" s="19">
        <v>-188.39599999999999</v>
      </c>
      <c r="J132" s="20">
        <f t="shared" si="19"/>
        <v>-188.13749999999999</v>
      </c>
    </row>
    <row r="133" spans="1:10" x14ac:dyDescent="0.3">
      <c r="A133" s="21" t="s">
        <v>47</v>
      </c>
      <c r="B133" s="18" t="s">
        <v>40</v>
      </c>
      <c r="C133" s="19" t="s">
        <v>40</v>
      </c>
      <c r="D133" s="20"/>
      <c r="E133" s="18" t="s">
        <v>40</v>
      </c>
      <c r="F133" s="19" t="s">
        <v>40</v>
      </c>
      <c r="G133" s="20"/>
      <c r="H133" s="18" t="s">
        <v>40</v>
      </c>
      <c r="I133" s="19" t="s">
        <v>40</v>
      </c>
      <c r="J133" s="20"/>
    </row>
    <row r="134" spans="1:10" x14ac:dyDescent="0.3">
      <c r="A134" s="22" t="s">
        <v>48</v>
      </c>
      <c r="B134" s="23">
        <v>-197.45699999999999</v>
      </c>
      <c r="C134" s="24">
        <v>-210.47</v>
      </c>
      <c r="D134" s="25">
        <f>AVERAGE(B134:C134)</f>
        <v>-203.96350000000001</v>
      </c>
      <c r="E134" s="23">
        <v>-190.89099999999999</v>
      </c>
      <c r="F134" s="24">
        <v>-190.023</v>
      </c>
      <c r="G134" s="25">
        <f>AVERAGE(E134:F134)</f>
        <v>-190.45699999999999</v>
      </c>
      <c r="H134" s="23">
        <v>-179.255</v>
      </c>
      <c r="I134" s="24">
        <v>-180.82900000000001</v>
      </c>
      <c r="J134" s="25">
        <f t="shared" ref="J134" si="20">AVERAGE(H134:I134)</f>
        <v>-180.042</v>
      </c>
    </row>
  </sheetData>
  <mergeCells count="33">
    <mergeCell ref="B3:D3"/>
    <mergeCell ref="E3:H3"/>
    <mergeCell ref="I3:L3"/>
    <mergeCell ref="B15:E15"/>
    <mergeCell ref="F15:I15"/>
    <mergeCell ref="J15:L15"/>
    <mergeCell ref="B27:D27"/>
    <mergeCell ref="E27:G27"/>
    <mergeCell ref="H27:J27"/>
    <mergeCell ref="B39:D39"/>
    <mergeCell ref="E39:G39"/>
    <mergeCell ref="H39:J39"/>
    <mergeCell ref="B51:D51"/>
    <mergeCell ref="E51:G51"/>
    <mergeCell ref="H51:J51"/>
    <mergeCell ref="B63:D63"/>
    <mergeCell ref="E63:G63"/>
    <mergeCell ref="H63:J63"/>
    <mergeCell ref="B75:D75"/>
    <mergeCell ref="E75:G75"/>
    <mergeCell ref="H75:J75"/>
    <mergeCell ref="B87:D87"/>
    <mergeCell ref="E87:G87"/>
    <mergeCell ref="H87:J87"/>
    <mergeCell ref="B123:D123"/>
    <mergeCell ref="E123:G123"/>
    <mergeCell ref="H123:J123"/>
    <mergeCell ref="B99:D99"/>
    <mergeCell ref="E99:G99"/>
    <mergeCell ref="H99:J99"/>
    <mergeCell ref="B111:D111"/>
    <mergeCell ref="E111:G111"/>
    <mergeCell ref="H111:J1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33"/>
  <sheetViews>
    <sheetView workbookViewId="0">
      <selection activeCell="R5" sqref="R5"/>
    </sheetView>
  </sheetViews>
  <sheetFormatPr defaultRowHeight="14.4" x14ac:dyDescent="0.3"/>
  <cols>
    <col min="2" max="2" width="8.88671875" style="7"/>
  </cols>
  <sheetData>
    <row r="1" spans="1:20" x14ac:dyDescent="0.3">
      <c r="A1" s="12" t="s">
        <v>118</v>
      </c>
    </row>
    <row r="2" spans="1:20" ht="16.2" x14ac:dyDescent="0.3">
      <c r="A2" s="9"/>
      <c r="B2" s="8"/>
      <c r="C2" s="49" t="s">
        <v>125</v>
      </c>
      <c r="D2" s="50"/>
      <c r="E2" s="50"/>
      <c r="F2" s="50"/>
      <c r="G2" s="50"/>
      <c r="H2" s="52"/>
      <c r="I2" s="52"/>
      <c r="J2" s="52"/>
      <c r="K2" s="52"/>
      <c r="L2" s="52"/>
      <c r="M2" s="59" t="s">
        <v>119</v>
      </c>
      <c r="N2" s="57"/>
      <c r="O2" s="57"/>
      <c r="P2" s="57"/>
      <c r="Q2" s="57"/>
      <c r="R2" s="57"/>
      <c r="S2" s="58"/>
    </row>
    <row r="3" spans="1:20" ht="16.8" x14ac:dyDescent="0.35">
      <c r="A3" s="9" t="s">
        <v>1</v>
      </c>
      <c r="B3" s="8" t="s">
        <v>2</v>
      </c>
      <c r="C3" s="53" t="s">
        <v>126</v>
      </c>
      <c r="D3" s="54" t="s">
        <v>127</v>
      </c>
      <c r="E3" s="54" t="s">
        <v>128</v>
      </c>
      <c r="F3" s="54" t="s">
        <v>129</v>
      </c>
      <c r="G3" s="54" t="s">
        <v>130</v>
      </c>
      <c r="H3" s="51" t="s">
        <v>120</v>
      </c>
      <c r="I3" s="51" t="s">
        <v>124</v>
      </c>
      <c r="J3" s="51" t="s">
        <v>131</v>
      </c>
      <c r="K3" s="51" t="s">
        <v>122</v>
      </c>
      <c r="L3" s="51" t="s">
        <v>123</v>
      </c>
      <c r="M3" s="55" t="s">
        <v>126</v>
      </c>
      <c r="N3" s="56" t="s">
        <v>127</v>
      </c>
      <c r="O3" s="56" t="s">
        <v>128</v>
      </c>
      <c r="P3" s="56" t="s">
        <v>129</v>
      </c>
      <c r="Q3" s="56" t="s">
        <v>130</v>
      </c>
      <c r="R3" s="63" t="s">
        <v>121</v>
      </c>
      <c r="S3" s="60" t="s">
        <v>132</v>
      </c>
    </row>
    <row r="4" spans="1:20" x14ac:dyDescent="0.3">
      <c r="A4">
        <v>27.8</v>
      </c>
      <c r="B4" s="7">
        <v>19.797817761806975</v>
      </c>
      <c r="C4" s="7"/>
      <c r="D4" s="7">
        <v>-28.137912590173574</v>
      </c>
      <c r="E4" s="7">
        <v>-29.0616622788502</v>
      </c>
      <c r="F4" s="7">
        <v>-30.070758848181558</v>
      </c>
      <c r="G4" s="7"/>
      <c r="H4" s="47">
        <v>-29.090111239068445</v>
      </c>
      <c r="I4" s="47">
        <v>0.78933755845307463</v>
      </c>
      <c r="J4" s="47">
        <v>-6.122974579055442</v>
      </c>
      <c r="K4" s="47">
        <v>-25.387611239068445</v>
      </c>
      <c r="L4" s="48">
        <v>19.766459858472555</v>
      </c>
      <c r="O4">
        <v>-168.4075</v>
      </c>
      <c r="P4">
        <v>-190.93700000000001</v>
      </c>
      <c r="Q4">
        <v>-185.01050000000001</v>
      </c>
      <c r="R4" s="47">
        <v>-181.45166666666668</v>
      </c>
      <c r="S4">
        <v>9.5356720994845983</v>
      </c>
      <c r="T4" s="61"/>
    </row>
    <row r="5" spans="1:20" x14ac:dyDescent="0.3">
      <c r="A5">
        <v>37.700000000000003</v>
      </c>
      <c r="B5" s="7">
        <v>19.885738706365498</v>
      </c>
      <c r="C5" s="7">
        <v>-28.874769821431592</v>
      </c>
      <c r="D5" s="7">
        <v>-28.110657166727254</v>
      </c>
      <c r="E5" s="7">
        <v>-29.555465898222124</v>
      </c>
      <c r="F5" s="7">
        <v>-30.284441915758151</v>
      </c>
      <c r="G5" s="7">
        <v>-30.56101052412825</v>
      </c>
      <c r="H5" s="47">
        <v>-29.627893876208944</v>
      </c>
      <c r="I5" s="47">
        <v>0.94987039266604079</v>
      </c>
      <c r="J5" s="47">
        <v>-6.1159409034907606</v>
      </c>
      <c r="K5" s="47">
        <v>-25.925393876208943</v>
      </c>
      <c r="L5" s="48">
        <v>20.33668966235291</v>
      </c>
      <c r="N5">
        <v>-143.65199999999999</v>
      </c>
      <c r="O5">
        <v>-156.91849999999999</v>
      </c>
      <c r="P5">
        <v>-185.93799999999999</v>
      </c>
      <c r="Q5">
        <v>-183.5915</v>
      </c>
      <c r="R5" s="47">
        <v>-167.52499999999998</v>
      </c>
      <c r="S5">
        <v>17.885671377530205</v>
      </c>
      <c r="T5" s="61"/>
    </row>
    <row r="6" spans="1:20" x14ac:dyDescent="0.3">
      <c r="A6">
        <v>47.8</v>
      </c>
      <c r="B6" s="7">
        <v>19.975435831622175</v>
      </c>
      <c r="C6" s="7"/>
      <c r="D6" s="7">
        <v>-28.217834946404118</v>
      </c>
      <c r="E6" s="7">
        <v>-29.475059254016582</v>
      </c>
      <c r="F6" s="7">
        <v>-30.219323120155639</v>
      </c>
      <c r="G6" s="7">
        <v>-30.219722357701219</v>
      </c>
      <c r="H6" s="47">
        <v>-29.532984919569387</v>
      </c>
      <c r="I6" s="47">
        <v>0.81786968233976476</v>
      </c>
      <c r="J6" s="47">
        <v>-6.106368039618312</v>
      </c>
      <c r="K6" s="47">
        <v>-25.830484919569386</v>
      </c>
      <c r="L6" s="48">
        <v>20.247109537524985</v>
      </c>
      <c r="M6">
        <v>-183.34100000000001</v>
      </c>
      <c r="N6">
        <v>-193.71199999999999</v>
      </c>
      <c r="O6">
        <v>-190.6395</v>
      </c>
      <c r="P6">
        <v>-204.55849999999998</v>
      </c>
      <c r="Q6">
        <v>-202.13400000000001</v>
      </c>
      <c r="R6" s="47">
        <v>-197.761</v>
      </c>
      <c r="S6">
        <v>5.7541137132489828</v>
      </c>
      <c r="T6" s="61"/>
    </row>
    <row r="7" spans="1:20" x14ac:dyDescent="0.3">
      <c r="A7">
        <v>57.3</v>
      </c>
      <c r="B7" s="7">
        <v>20.059804414784395</v>
      </c>
      <c r="C7" s="7">
        <v>-29.738922815487904</v>
      </c>
      <c r="D7" s="7">
        <v>-28.940183254718871</v>
      </c>
      <c r="E7" s="7">
        <v>-30.120621019040506</v>
      </c>
      <c r="F7" s="7">
        <v>-31.252550169090227</v>
      </c>
      <c r="G7" s="7">
        <v>-31.428278964704624</v>
      </c>
      <c r="H7" s="47">
        <v>-30.435408351888555</v>
      </c>
      <c r="I7" s="47">
        <v>0.99853667425652015</v>
      </c>
      <c r="J7" s="47">
        <v>-6.0865166082860247</v>
      </c>
      <c r="K7" s="47">
        <v>-26.732908351888554</v>
      </c>
      <c r="L7" s="48">
        <v>21.213490028354222</v>
      </c>
      <c r="M7">
        <v>-152.61449999999999</v>
      </c>
      <c r="N7">
        <v>-176.63300000000001</v>
      </c>
      <c r="O7">
        <v>-185.44450000000001</v>
      </c>
      <c r="P7">
        <v>-186.49099999999999</v>
      </c>
      <c r="Q7">
        <v>-176.56399999999999</v>
      </c>
      <c r="R7" s="47">
        <v>-181.28312499999998</v>
      </c>
      <c r="S7">
        <v>4.6992767312507748</v>
      </c>
      <c r="T7" s="61"/>
    </row>
    <row r="8" spans="1:20" x14ac:dyDescent="0.3">
      <c r="A8">
        <v>66.8</v>
      </c>
      <c r="B8" s="7">
        <v>20.144172997946612</v>
      </c>
      <c r="C8" s="7">
        <v>-28.564588380052975</v>
      </c>
      <c r="D8" s="7">
        <v>-28.498973179407347</v>
      </c>
      <c r="E8" s="7">
        <v>-29.395602063913056</v>
      </c>
      <c r="F8" s="7">
        <v>-30.103175121211571</v>
      </c>
      <c r="G8" s="7"/>
      <c r="H8" s="47">
        <v>-29.332583454843995</v>
      </c>
      <c r="I8" s="47">
        <v>0.65642693238413075</v>
      </c>
      <c r="J8" s="47">
        <v>-6.0738653630763491</v>
      </c>
      <c r="K8" s="47">
        <v>-25.630083454843994</v>
      </c>
      <c r="L8" s="48">
        <v>20.070630014018231</v>
      </c>
      <c r="M8">
        <v>-150.99633333333335</v>
      </c>
      <c r="N8">
        <v>-177.60566666666668</v>
      </c>
      <c r="O8">
        <v>-178.29166666666666</v>
      </c>
      <c r="P8">
        <v>-198.41266666666664</v>
      </c>
      <c r="Q8">
        <v>-183.54349999999999</v>
      </c>
      <c r="R8" s="47">
        <v>-184.46337499999998</v>
      </c>
      <c r="S8">
        <v>8.3747694797254848</v>
      </c>
      <c r="T8" s="61"/>
    </row>
    <row r="9" spans="1:20" x14ac:dyDescent="0.3">
      <c r="A9">
        <v>83.2</v>
      </c>
      <c r="B9" s="7">
        <v>20.301697822141563</v>
      </c>
      <c r="C9" s="7">
        <v>-30.615346342145315</v>
      </c>
      <c r="D9" s="7">
        <v>-26.853872697558469</v>
      </c>
      <c r="E9" s="7">
        <v>-29.080958950104733</v>
      </c>
      <c r="F9" s="7">
        <v>-29.179455946787307</v>
      </c>
      <c r="G9" s="7"/>
      <c r="H9" s="47">
        <v>-28.371429198150167</v>
      </c>
      <c r="I9" s="47">
        <v>1.0738276441325734</v>
      </c>
      <c r="J9" s="47">
        <v>-6.1168266787658805</v>
      </c>
      <c r="K9" s="47">
        <v>-24.668929198150167</v>
      </c>
      <c r="L9" s="48">
        <v>19.021338573918317</v>
      </c>
      <c r="N9">
        <v>-156.32749999999999</v>
      </c>
      <c r="O9">
        <v>-173.79649999999998</v>
      </c>
      <c r="P9">
        <v>-188.4075</v>
      </c>
      <c r="Q9">
        <v>-184.81299999999999</v>
      </c>
      <c r="R9" s="47">
        <v>-175.83612499999998</v>
      </c>
      <c r="S9">
        <v>12.483692098969565</v>
      </c>
      <c r="T9" s="61"/>
    </row>
    <row r="10" spans="1:20" x14ac:dyDescent="0.3">
      <c r="A10">
        <v>94.2</v>
      </c>
      <c r="B10" s="7">
        <v>20.414492740471868</v>
      </c>
      <c r="C10" s="7">
        <v>-28.744879582562007</v>
      </c>
      <c r="D10" s="7">
        <v>-28.730829313701378</v>
      </c>
      <c r="E10" s="7">
        <v>-30.040505274791101</v>
      </c>
      <c r="F10" s="7">
        <v>-30.470213617566962</v>
      </c>
      <c r="G10" s="7"/>
      <c r="H10" s="47">
        <v>-29.747182735353146</v>
      </c>
      <c r="I10" s="47">
        <v>0.73977159684154714</v>
      </c>
      <c r="J10" s="47">
        <v>-6.1475889292196007</v>
      </c>
      <c r="K10" s="47">
        <v>-26.044682735353145</v>
      </c>
      <c r="L10" s="48">
        <v>20.429164925157473</v>
      </c>
      <c r="N10">
        <v>-175.7355</v>
      </c>
      <c r="O10">
        <v>-181.99599999999998</v>
      </c>
      <c r="P10">
        <v>-190.52499999999998</v>
      </c>
      <c r="Q10">
        <v>-202.11200000000002</v>
      </c>
      <c r="R10" s="47">
        <v>-187.59212500000001</v>
      </c>
      <c r="S10">
        <v>9.8909642753816058</v>
      </c>
      <c r="T10" s="61"/>
    </row>
    <row r="11" spans="1:20" x14ac:dyDescent="0.3">
      <c r="A11">
        <v>103.3</v>
      </c>
      <c r="B11" s="7">
        <v>20.507776713004027</v>
      </c>
      <c r="C11" s="7">
        <v>-28.057208212670886</v>
      </c>
      <c r="D11" s="7">
        <v>-28.995691012503194</v>
      </c>
      <c r="E11" s="7">
        <v>-30.3284186920697</v>
      </c>
      <c r="F11" s="7">
        <v>-30.386570597737684</v>
      </c>
      <c r="G11" s="7"/>
      <c r="H11" s="47">
        <v>-29.903560100770193</v>
      </c>
      <c r="I11" s="47">
        <v>0.64239921238342557</v>
      </c>
      <c r="J11" s="47">
        <v>-6.2290108076724824</v>
      </c>
      <c r="K11" s="47">
        <v>-26.201060100770192</v>
      </c>
      <c r="L11" s="48">
        <v>20.509417781009752</v>
      </c>
      <c r="M11">
        <v>-175.34399999999999</v>
      </c>
      <c r="N11">
        <v>-180.43599999999998</v>
      </c>
      <c r="O11">
        <v>-182.49</v>
      </c>
      <c r="P11">
        <v>-198.36349999999999</v>
      </c>
      <c r="Q11">
        <v>-203.96350000000001</v>
      </c>
      <c r="R11" s="47">
        <v>-191.31324999999998</v>
      </c>
      <c r="S11">
        <v>10.073469589098886</v>
      </c>
      <c r="T11" s="61"/>
    </row>
    <row r="12" spans="1:20" x14ac:dyDescent="0.3">
      <c r="A12">
        <v>112.8</v>
      </c>
      <c r="B12" s="7">
        <v>20.605218693284936</v>
      </c>
      <c r="C12" s="7">
        <v>-28.716145686596889</v>
      </c>
      <c r="D12" s="7">
        <v>-29.047241316482832</v>
      </c>
      <c r="E12" s="7">
        <v>-30.041623748801907</v>
      </c>
      <c r="F12" s="7">
        <v>-30.371196299141875</v>
      </c>
      <c r="G12" s="7">
        <v>-29.878225922348705</v>
      </c>
      <c r="H12" s="47">
        <v>-29.834571821693828</v>
      </c>
      <c r="I12" s="47">
        <v>0.48801417378375045</v>
      </c>
      <c r="J12" s="47">
        <v>-6.2680651027590528</v>
      </c>
      <c r="K12" s="47">
        <v>-26.132071821693827</v>
      </c>
      <c r="L12" s="48">
        <v>20.397023193988847</v>
      </c>
      <c r="M12">
        <v>-186.976</v>
      </c>
      <c r="N12">
        <v>-188.22550000000001</v>
      </c>
      <c r="O12">
        <v>-192.62099999999998</v>
      </c>
      <c r="P12">
        <v>-206.41149999999999</v>
      </c>
      <c r="Q12">
        <v>-207.2585</v>
      </c>
      <c r="R12" s="47">
        <v>-198.62912500000002</v>
      </c>
      <c r="S12">
        <v>8.3570995669475518</v>
      </c>
      <c r="T12" s="61"/>
    </row>
    <row r="13" spans="1:20" x14ac:dyDescent="0.3">
      <c r="A13">
        <v>122.3</v>
      </c>
      <c r="B13" s="7">
        <v>22.930434250764527</v>
      </c>
      <c r="C13" s="7">
        <v>-28.896817380716804</v>
      </c>
      <c r="D13" s="7">
        <v>-29.603863976279197</v>
      </c>
      <c r="E13" s="7">
        <v>-30.279232007754867</v>
      </c>
      <c r="F13" s="7">
        <v>-30.463705458381096</v>
      </c>
      <c r="G13" s="7">
        <v>-31.28302351919843</v>
      </c>
      <c r="H13" s="47">
        <v>-30.407456240403398</v>
      </c>
      <c r="I13" s="47">
        <v>0.59832767256291197</v>
      </c>
      <c r="J13" s="47">
        <v>-5.7708685015290531</v>
      </c>
      <c r="K13" s="47">
        <v>-26.704956240403398</v>
      </c>
      <c r="L13" s="48">
        <v>21.508470502440012</v>
      </c>
      <c r="M13">
        <v>-183.12450000000001</v>
      </c>
      <c r="N13">
        <v>-174.37950000000001</v>
      </c>
      <c r="O13">
        <v>-179.4255</v>
      </c>
      <c r="P13">
        <v>-176.9075</v>
      </c>
      <c r="Q13">
        <v>-188.72550000000001</v>
      </c>
      <c r="R13" s="47">
        <v>-179.8595</v>
      </c>
      <c r="S13">
        <v>5.4207706094244594</v>
      </c>
      <c r="T13" s="61"/>
    </row>
    <row r="14" spans="1:20" x14ac:dyDescent="0.3">
      <c r="A14">
        <v>132.69999999999999</v>
      </c>
      <c r="B14" s="7">
        <v>22.974761467889909</v>
      </c>
      <c r="C14" s="7">
        <v>-29.560499238267955</v>
      </c>
      <c r="D14" s="7">
        <v>-30.228805062840856</v>
      </c>
      <c r="E14" s="7">
        <v>-30.446762032351224</v>
      </c>
      <c r="F14" s="7">
        <v>-31.184111368415422</v>
      </c>
      <c r="G14" s="7">
        <v>-30.630619231220535</v>
      </c>
      <c r="H14" s="47">
        <v>-30.622574423707011</v>
      </c>
      <c r="I14" s="47">
        <v>0.35403134243720857</v>
      </c>
      <c r="J14" s="47">
        <v>-5.776095412844036</v>
      </c>
      <c r="K14" s="47">
        <v>-26.92007442370701</v>
      </c>
      <c r="L14" s="48">
        <v>21.728923241675908</v>
      </c>
      <c r="M14">
        <v>-167.2835</v>
      </c>
      <c r="N14">
        <v>-178.42750000000001</v>
      </c>
      <c r="O14">
        <v>-189.93549999999999</v>
      </c>
      <c r="P14">
        <v>-197.613</v>
      </c>
      <c r="Q14">
        <v>-197.79250000000002</v>
      </c>
      <c r="R14" s="47">
        <v>-190.942125</v>
      </c>
      <c r="S14">
        <v>7.8907753688642668</v>
      </c>
      <c r="T14" s="61"/>
    </row>
    <row r="15" spans="1:20" x14ac:dyDescent="0.3">
      <c r="A15">
        <v>141.69999999999999</v>
      </c>
      <c r="B15" s="7">
        <v>23.013121559633028</v>
      </c>
      <c r="C15" s="7">
        <v>-27.617329804652925</v>
      </c>
      <c r="D15" s="7">
        <v>-29.825843315929916</v>
      </c>
      <c r="E15" s="7">
        <v>-30.307606298188681</v>
      </c>
      <c r="F15" s="7">
        <v>-31.500581370000411</v>
      </c>
      <c r="G15" s="7">
        <v>-30.596637497141266</v>
      </c>
      <c r="H15" s="47">
        <v>-30.557667120315067</v>
      </c>
      <c r="I15" s="47">
        <v>0.61006197799013251</v>
      </c>
      <c r="J15" s="47">
        <v>-5.7501815203145457</v>
      </c>
      <c r="K15" s="47">
        <v>-26.855167120315066</v>
      </c>
      <c r="L15" s="48">
        <v>21.687404471488207</v>
      </c>
      <c r="M15">
        <v>-179.3365</v>
      </c>
      <c r="N15">
        <v>-181.13150000000002</v>
      </c>
      <c r="O15">
        <v>-173.84300000000002</v>
      </c>
      <c r="P15">
        <v>-182.47</v>
      </c>
      <c r="Q15">
        <v>-189.84500000000003</v>
      </c>
      <c r="R15" s="47">
        <v>-181.82237500000002</v>
      </c>
      <c r="S15">
        <v>5.6773599429554427</v>
      </c>
      <c r="T15" s="61"/>
    </row>
    <row r="16" spans="1:20" x14ac:dyDescent="0.3">
      <c r="A16">
        <v>146.19999999999999</v>
      </c>
      <c r="B16" s="7">
        <v>23.032301605504589</v>
      </c>
      <c r="C16" s="7">
        <v>-29.262026977413065</v>
      </c>
      <c r="D16" s="7">
        <v>-30.287748657181247</v>
      </c>
      <c r="E16" s="7">
        <v>-30.60217216167003</v>
      </c>
      <c r="F16" s="7">
        <v>-31.30647355125295</v>
      </c>
      <c r="G16" s="7">
        <v>-30.55690008462367</v>
      </c>
      <c r="H16" s="47">
        <v>-30.688323613681973</v>
      </c>
      <c r="I16" s="47">
        <v>0.37658460462705634</v>
      </c>
      <c r="J16" s="47">
        <v>-5.8333750819134993</v>
      </c>
      <c r="K16" s="47">
        <v>-26.985823613681973</v>
      </c>
      <c r="L16" s="48">
        <v>21.739095940335272</v>
      </c>
      <c r="M16">
        <v>-169.64</v>
      </c>
      <c r="N16">
        <v>-177.36450000000002</v>
      </c>
      <c r="O16">
        <v>-177.53699999999998</v>
      </c>
      <c r="P16">
        <v>-194.69650000000001</v>
      </c>
      <c r="Q16">
        <v>-174.10550000000001</v>
      </c>
      <c r="R16" s="47">
        <v>-180.92587499999999</v>
      </c>
      <c r="S16">
        <v>8.0671477872836235</v>
      </c>
      <c r="T16" s="61"/>
    </row>
    <row r="17" spans="1:20" x14ac:dyDescent="0.3">
      <c r="A17">
        <v>153.19999999999999</v>
      </c>
      <c r="B17" s="7">
        <v>23.813461200305809</v>
      </c>
      <c r="C17" s="7"/>
      <c r="D17" s="7">
        <v>-29.299211790133949</v>
      </c>
      <c r="E17" s="7">
        <v>-30.247364191729933</v>
      </c>
      <c r="F17" s="7">
        <v>-31.490992624176766</v>
      </c>
      <c r="G17" s="7">
        <v>-30.689805029745862</v>
      </c>
      <c r="H17" s="47">
        <v>-30.431843408946627</v>
      </c>
      <c r="I17" s="47">
        <v>0.79139563801032842</v>
      </c>
      <c r="J17" s="47">
        <v>-5.8376373143294016</v>
      </c>
      <c r="K17" s="47">
        <v>-26.729343408946626</v>
      </c>
      <c r="L17" s="48">
        <v>21.465463849276873</v>
      </c>
      <c r="M17">
        <v>-173.70499999999998</v>
      </c>
      <c r="N17">
        <v>-175.12049999999999</v>
      </c>
      <c r="O17">
        <v>-172.23250000000002</v>
      </c>
      <c r="P17">
        <v>-188.45949999999999</v>
      </c>
      <c r="Q17">
        <v>-179.46350000000001</v>
      </c>
      <c r="R17" s="47">
        <v>-178.81900000000002</v>
      </c>
      <c r="S17">
        <v>6.1321999518932788</v>
      </c>
      <c r="T17" s="61"/>
    </row>
    <row r="18" spans="1:20" x14ac:dyDescent="0.3">
      <c r="A18">
        <v>160.30000000000001</v>
      </c>
      <c r="B18" s="7">
        <v>23.843723050458717</v>
      </c>
      <c r="C18" s="7">
        <v>-29.780061507759058</v>
      </c>
      <c r="D18" s="7">
        <v>-29.644136773585203</v>
      </c>
      <c r="E18" s="7">
        <v>-30.103011660679218</v>
      </c>
      <c r="F18" s="7">
        <v>-30.936478979940386</v>
      </c>
      <c r="G18" s="7">
        <v>-30.668062343916677</v>
      </c>
      <c r="H18" s="47">
        <v>-30.33792243953037</v>
      </c>
      <c r="I18" s="47">
        <v>0.50094508502111312</v>
      </c>
      <c r="J18" s="47">
        <v>-5.8360791284403657</v>
      </c>
      <c r="K18" s="47">
        <v>-26.63542243953037</v>
      </c>
      <c r="L18" s="48">
        <v>21.368502399398093</v>
      </c>
      <c r="N18">
        <v>-162.26599999999999</v>
      </c>
      <c r="O18">
        <v>-179.2895</v>
      </c>
      <c r="P18">
        <v>-187.58199999999999</v>
      </c>
      <c r="Q18">
        <v>-182.46449999999999</v>
      </c>
      <c r="R18" s="47">
        <v>-177.90050000000002</v>
      </c>
      <c r="S18">
        <v>9.4990584993987692</v>
      </c>
      <c r="T18" s="61"/>
    </row>
    <row r="19" spans="1:20" x14ac:dyDescent="0.3">
      <c r="A19">
        <v>173.7</v>
      </c>
      <c r="B19" s="7">
        <v>23.900836964831804</v>
      </c>
      <c r="C19" s="7"/>
      <c r="D19" s="7">
        <v>-27.720914070000674</v>
      </c>
      <c r="E19" s="7">
        <v>-29.884516842203702</v>
      </c>
      <c r="F19" s="7">
        <v>-30.228963186741229</v>
      </c>
      <c r="G19" s="7">
        <v>-30.192505547805517</v>
      </c>
      <c r="H19" s="47">
        <v>-29.506724911687783</v>
      </c>
      <c r="I19" s="47">
        <v>1.0396838836728675</v>
      </c>
      <c r="J19" s="47">
        <v>-5.8213152304499802</v>
      </c>
      <c r="K19" s="47">
        <v>-25.804224911687783</v>
      </c>
      <c r="L19" s="48">
        <v>20.512211397576966</v>
      </c>
      <c r="M19">
        <v>-145.68549999999999</v>
      </c>
      <c r="N19">
        <v>-187.7715</v>
      </c>
      <c r="O19">
        <v>-183.9615</v>
      </c>
      <c r="P19">
        <v>-200.70999999999998</v>
      </c>
      <c r="Q19">
        <v>-198.7595</v>
      </c>
      <c r="R19" s="47">
        <v>-192.800625</v>
      </c>
      <c r="S19">
        <v>7.0973345910190053</v>
      </c>
      <c r="T19" s="61"/>
    </row>
    <row r="20" spans="1:20" x14ac:dyDescent="0.3">
      <c r="A20">
        <v>183.2</v>
      </c>
      <c r="B20" s="7">
        <v>23.941328172782875</v>
      </c>
      <c r="C20" s="7"/>
      <c r="D20" s="7">
        <v>-28.205991629860819</v>
      </c>
      <c r="E20" s="7">
        <v>-30.263069050699734</v>
      </c>
      <c r="F20" s="7">
        <v>-30.463660193417159</v>
      </c>
      <c r="G20" s="7">
        <v>-29.303303407940739</v>
      </c>
      <c r="H20" s="47">
        <v>-29.559006070479612</v>
      </c>
      <c r="I20" s="47">
        <v>0.89584257690969304</v>
      </c>
      <c r="J20" s="47">
        <v>-5.8849442715159475</v>
      </c>
      <c r="K20" s="47">
        <v>-25.856506070479611</v>
      </c>
      <c r="L20" s="48">
        <v>20.501663177364104</v>
      </c>
      <c r="O20">
        <v>-163.18950000000001</v>
      </c>
      <c r="P20">
        <v>-179.42599999999999</v>
      </c>
      <c r="Q20">
        <v>-189.79849999999999</v>
      </c>
      <c r="R20" s="47">
        <v>-177.47133333333332</v>
      </c>
      <c r="S20">
        <v>10.950654823139818</v>
      </c>
      <c r="T20" s="61"/>
    </row>
    <row r="21" spans="1:20" x14ac:dyDescent="0.3">
      <c r="A21">
        <v>194.8</v>
      </c>
      <c r="B21" s="7">
        <v>23.99077006880734</v>
      </c>
      <c r="C21" s="7">
        <v>-29.395</v>
      </c>
      <c r="D21" s="7"/>
      <c r="E21" s="7"/>
      <c r="F21" s="7"/>
      <c r="G21" s="7">
        <v>-28.3565</v>
      </c>
      <c r="H21" s="47">
        <v>-28.3565</v>
      </c>
      <c r="I21" s="47">
        <v>0</v>
      </c>
      <c r="J21" s="47">
        <v>-5.9277788944723628</v>
      </c>
      <c r="K21" s="47">
        <v>-24.654</v>
      </c>
      <c r="L21" s="48">
        <v>19.199567236168122</v>
      </c>
      <c r="R21" s="47"/>
      <c r="T21" s="61"/>
    </row>
    <row r="22" spans="1:20" x14ac:dyDescent="0.3">
      <c r="A22">
        <v>200.2</v>
      </c>
      <c r="B22" s="7">
        <v>24.301187786697248</v>
      </c>
      <c r="C22" s="7"/>
      <c r="D22" s="7"/>
      <c r="E22" s="7">
        <v>-30.296967547739357</v>
      </c>
      <c r="F22" s="7">
        <v>-29.877221282489494</v>
      </c>
      <c r="G22" s="7"/>
      <c r="H22" s="47">
        <v>-30.087094415114425</v>
      </c>
      <c r="I22" s="47">
        <v>0.20987313262493146</v>
      </c>
      <c r="J22" s="47">
        <v>-6.0191974287783685</v>
      </c>
      <c r="K22" s="47">
        <v>-26.384594415114424</v>
      </c>
      <c r="L22" s="48">
        <v>20.917291231748571</v>
      </c>
      <c r="N22">
        <v>-155.73050000000001</v>
      </c>
      <c r="O22">
        <v>-178.28550000000001</v>
      </c>
      <c r="P22">
        <v>-187.91649999999998</v>
      </c>
      <c r="Q22">
        <v>-180.77100000000002</v>
      </c>
      <c r="R22" s="47">
        <v>-175.67587500000002</v>
      </c>
      <c r="S22">
        <v>12.045967434036791</v>
      </c>
      <c r="T22" s="61"/>
    </row>
    <row r="23" spans="1:20" x14ac:dyDescent="0.3">
      <c r="A23">
        <v>208.7</v>
      </c>
      <c r="B23" s="7">
        <v>24.337416762232419</v>
      </c>
      <c r="C23" s="7">
        <v>-29.816263793387712</v>
      </c>
      <c r="D23" s="7">
        <v>-27.786091316456712</v>
      </c>
      <c r="E23" s="7">
        <v>-29.203869101231145</v>
      </c>
      <c r="F23" s="7">
        <v>-29.720231288145165</v>
      </c>
      <c r="G23" s="7"/>
      <c r="H23" s="47">
        <v>-28.903397235277669</v>
      </c>
      <c r="I23" s="47">
        <v>0.81769467170124999</v>
      </c>
      <c r="J23" s="47">
        <v>-6.0268245815226145</v>
      </c>
      <c r="K23" s="47">
        <v>-25.200897235277669</v>
      </c>
      <c r="L23" s="48">
        <v>19.669768467547421</v>
      </c>
      <c r="N23">
        <v>-166.79250000000002</v>
      </c>
      <c r="O23">
        <v>-180.70350000000002</v>
      </c>
      <c r="P23">
        <v>-188.13749999999999</v>
      </c>
      <c r="Q23">
        <v>-180.042</v>
      </c>
      <c r="R23" s="47">
        <v>-178.91887500000001</v>
      </c>
      <c r="S23">
        <v>7.6889257001140843</v>
      </c>
      <c r="T23" s="61"/>
    </row>
    <row r="24" spans="1:20" x14ac:dyDescent="0.3">
      <c r="A24">
        <v>236.3</v>
      </c>
      <c r="B24" s="7">
        <v>24.455054376911317</v>
      </c>
      <c r="C24" s="7"/>
      <c r="D24" s="7">
        <v>-27.463677480712402</v>
      </c>
      <c r="E24" s="7">
        <v>-29.38732829516298</v>
      </c>
      <c r="F24" s="7">
        <v>-29.085398308761221</v>
      </c>
      <c r="G24" s="7">
        <v>-29.087776837905061</v>
      </c>
      <c r="H24" s="47">
        <v>-28.756045230635415</v>
      </c>
      <c r="I24" s="47">
        <v>0.75618318183047284</v>
      </c>
      <c r="J24" s="47">
        <v>-6.0450543769113168</v>
      </c>
      <c r="K24" s="47">
        <v>-25.053545230635414</v>
      </c>
      <c r="L24" s="48">
        <v>19.496958792696759</v>
      </c>
      <c r="N24">
        <v>-166.70150000000001</v>
      </c>
      <c r="O24">
        <v>-179.91000000000003</v>
      </c>
      <c r="P24">
        <v>-196.48050000000001</v>
      </c>
      <c r="Q24">
        <v>-174.60849999999999</v>
      </c>
      <c r="R24" s="47">
        <v>-179.42512500000004</v>
      </c>
      <c r="S24">
        <v>10.911134561624424</v>
      </c>
      <c r="T24" s="62"/>
    </row>
    <row r="25" spans="1:20" x14ac:dyDescent="0.3">
      <c r="A25">
        <v>248.2</v>
      </c>
      <c r="B25" s="7">
        <v>24.777217794342508</v>
      </c>
      <c r="C25" s="7">
        <v>-29.60447578403425</v>
      </c>
      <c r="D25" s="7">
        <v>-27.321616872195285</v>
      </c>
      <c r="E25" s="7">
        <v>-28.852659181042664</v>
      </c>
      <c r="F25" s="7">
        <v>-28.590358969892357</v>
      </c>
      <c r="G25" s="7">
        <v>-25.953999852695258</v>
      </c>
      <c r="H25" s="47">
        <v>-27.679658718956389</v>
      </c>
      <c r="I25" s="47">
        <v>1.1523234699778535</v>
      </c>
      <c r="J25" s="47">
        <v>-5.9950806301878554</v>
      </c>
      <c r="K25" s="47">
        <v>-23.977158718956389</v>
      </c>
      <c r="L25" s="48">
        <v>18.423829164865449</v>
      </c>
      <c r="N25">
        <v>-170.17099999999999</v>
      </c>
      <c r="O25">
        <v>-176.14</v>
      </c>
      <c r="P25">
        <v>-191.553</v>
      </c>
      <c r="Q25">
        <v>-190.45699999999999</v>
      </c>
      <c r="R25" s="47">
        <v>-182.08025000000001</v>
      </c>
      <c r="S25">
        <v>9.1790486809636231</v>
      </c>
      <c r="T25" s="61"/>
    </row>
    <row r="26" spans="1:20" x14ac:dyDescent="0.3">
      <c r="A26">
        <v>259.2</v>
      </c>
      <c r="B26" s="7">
        <v>24.824102350917432</v>
      </c>
      <c r="C26" s="7">
        <v>-28.434211176946121</v>
      </c>
      <c r="D26" s="7">
        <v>-27.453710636892037</v>
      </c>
      <c r="E26" s="7">
        <v>-28.580801374205304</v>
      </c>
      <c r="F26" s="7">
        <v>-27.650387438902023</v>
      </c>
      <c r="G26" s="7"/>
      <c r="H26" s="47">
        <v>-27.894966483333121</v>
      </c>
      <c r="I26" s="47">
        <v>0.49156048408136788</v>
      </c>
      <c r="J26" s="47">
        <v>-5.9816850425950197</v>
      </c>
      <c r="K26" s="47">
        <v>-24.192466483333121</v>
      </c>
      <c r="L26" s="48">
        <v>18.662267727232155</v>
      </c>
      <c r="N26">
        <v>-171.77066666666667</v>
      </c>
      <c r="O26">
        <v>-185.30699999999999</v>
      </c>
      <c r="P26">
        <v>-189.91200000000001</v>
      </c>
      <c r="Q26">
        <v>-181.97900000000001</v>
      </c>
      <c r="R26" s="47">
        <v>-182.24216666666669</v>
      </c>
      <c r="S26">
        <v>6.6697285489490987</v>
      </c>
      <c r="T26" s="61"/>
    </row>
    <row r="27" spans="1:20" x14ac:dyDescent="0.3">
      <c r="A27">
        <v>269.7</v>
      </c>
      <c r="B27" s="7">
        <v>24.868855791284403</v>
      </c>
      <c r="C27" s="7">
        <v>-28.707104911439551</v>
      </c>
      <c r="D27" s="7">
        <v>-27.373409816458746</v>
      </c>
      <c r="E27" s="7">
        <v>-29.027691168885845</v>
      </c>
      <c r="F27" s="7">
        <v>-27.902091104688612</v>
      </c>
      <c r="G27" s="7"/>
      <c r="H27" s="47">
        <v>-28.10106403001107</v>
      </c>
      <c r="I27" s="47">
        <v>0.68985716734482505</v>
      </c>
      <c r="J27" s="47">
        <v>-5.9715423165137613</v>
      </c>
      <c r="K27" s="47">
        <v>-24.39856403001107</v>
      </c>
      <c r="L27" s="48">
        <v>18.887858334460418</v>
      </c>
      <c r="M27">
        <v>-175.11450000000002</v>
      </c>
      <c r="N27">
        <v>-177.77850000000001</v>
      </c>
      <c r="O27">
        <v>-184.92449999999999</v>
      </c>
      <c r="P27">
        <v>-192.47750000000002</v>
      </c>
      <c r="Q27">
        <v>-180.41649999999998</v>
      </c>
      <c r="R27" s="47">
        <v>-183.89924999999999</v>
      </c>
      <c r="S27">
        <v>5.5729399501071324</v>
      </c>
      <c r="T27" s="61"/>
    </row>
    <row r="28" spans="1:20" x14ac:dyDescent="0.3">
      <c r="A28">
        <v>283.8</v>
      </c>
      <c r="B28" s="7">
        <v>24.928953268348625</v>
      </c>
      <c r="C28" s="7">
        <v>-28.253214900405091</v>
      </c>
      <c r="D28" s="7">
        <v>-26.756618450697818</v>
      </c>
      <c r="E28" s="7">
        <v>-28.243745628534768</v>
      </c>
      <c r="F28" s="7">
        <v>-27.188113910110665</v>
      </c>
      <c r="G28" s="7"/>
      <c r="H28" s="47">
        <v>-27.396159329781085</v>
      </c>
      <c r="I28" s="47">
        <v>0.62468604554592222</v>
      </c>
      <c r="J28" s="47">
        <v>-5.9955813073394504</v>
      </c>
      <c r="K28" s="47">
        <v>-23.693659329781084</v>
      </c>
      <c r="L28" s="48">
        <v>18.127586890700908</v>
      </c>
      <c r="M28">
        <v>-170.76300000000001</v>
      </c>
      <c r="N28">
        <v>-175.56399999999999</v>
      </c>
      <c r="O28">
        <v>-186.8415</v>
      </c>
      <c r="P28">
        <v>-194.298</v>
      </c>
      <c r="Q28">
        <v>-185.7055</v>
      </c>
      <c r="R28" s="47">
        <v>-185.60225</v>
      </c>
      <c r="S28">
        <v>6.6695002108478887</v>
      </c>
      <c r="T28" s="61"/>
    </row>
    <row r="29" spans="1:20" x14ac:dyDescent="0.3">
      <c r="A29">
        <v>296.7</v>
      </c>
      <c r="B29" s="7">
        <v>24.983936066513763</v>
      </c>
      <c r="C29" s="7">
        <v>-28.773957932227511</v>
      </c>
      <c r="D29" s="7">
        <v>-27.361583832252059</v>
      </c>
      <c r="E29" s="7">
        <v>-29.342920032164528</v>
      </c>
      <c r="F29" s="7">
        <v>-28.008922396850956</v>
      </c>
      <c r="G29" s="7">
        <v>-25.850732351981744</v>
      </c>
      <c r="H29" s="47">
        <v>-27.641039653312323</v>
      </c>
      <c r="I29" s="47">
        <v>1.2564862042654592</v>
      </c>
      <c r="J29" s="47">
        <v>-6.0175744266055053</v>
      </c>
      <c r="K29" s="47">
        <v>-23.938539653312322</v>
      </c>
      <c r="L29" s="48">
        <v>18.360488508932072</v>
      </c>
      <c r="N29">
        <v>-165.09699999999998</v>
      </c>
      <c r="O29">
        <v>-184.08850000000001</v>
      </c>
      <c r="P29">
        <v>-195.27550000000002</v>
      </c>
      <c r="Q29">
        <v>-198.32299999999998</v>
      </c>
      <c r="R29" s="47">
        <v>-185.696</v>
      </c>
      <c r="S29">
        <v>13.020280397326326</v>
      </c>
      <c r="T29" s="61"/>
    </row>
    <row r="30" spans="1:20" x14ac:dyDescent="0.3">
      <c r="A30">
        <v>307.3</v>
      </c>
      <c r="B30" s="7">
        <v>25.151437454677303</v>
      </c>
      <c r="C30" s="7">
        <v>-28.36502794878092</v>
      </c>
      <c r="D30" s="7">
        <v>-26.963747070885471</v>
      </c>
      <c r="E30" s="7">
        <v>-28.700587812281221</v>
      </c>
      <c r="F30" s="7">
        <v>-27.308332986425476</v>
      </c>
      <c r="G30" s="7"/>
      <c r="H30" s="47">
        <v>-27.657555956530718</v>
      </c>
      <c r="I30" s="47">
        <v>0.75083129591135245</v>
      </c>
      <c r="J30" s="47">
        <v>-6.2445440856545673</v>
      </c>
      <c r="K30" s="47">
        <v>-23.955055956530718</v>
      </c>
      <c r="L30" s="48">
        <v>18.145180689637783</v>
      </c>
      <c r="M30">
        <v>-169.751</v>
      </c>
      <c r="N30">
        <v>-174.68900000000002</v>
      </c>
      <c r="O30">
        <v>-191.441</v>
      </c>
      <c r="P30">
        <v>-202.94749999999999</v>
      </c>
      <c r="Q30">
        <v>-204.82650000000001</v>
      </c>
      <c r="R30" s="47">
        <v>-193.476</v>
      </c>
      <c r="S30">
        <v>11.99620519685287</v>
      </c>
      <c r="T30" s="61"/>
    </row>
    <row r="31" spans="1:20" x14ac:dyDescent="0.3">
      <c r="A31">
        <v>318.7</v>
      </c>
      <c r="B31" s="7">
        <v>25.219639050036257</v>
      </c>
      <c r="C31" s="7">
        <v>-27.364442432351858</v>
      </c>
      <c r="D31" s="7">
        <v>-26.648399958688735</v>
      </c>
      <c r="E31" s="7">
        <v>-28.319601244547552</v>
      </c>
      <c r="F31" s="7">
        <v>-27.115641054569963</v>
      </c>
      <c r="G31" s="7">
        <v>-25.788732589083093</v>
      </c>
      <c r="H31" s="47">
        <v>-26.968093711722336</v>
      </c>
      <c r="I31" s="47">
        <v>0.91398024910091791</v>
      </c>
      <c r="J31" s="47">
        <v>-6.2926863882608863</v>
      </c>
      <c r="K31" s="47">
        <v>-23.265593711722335</v>
      </c>
      <c r="L31" s="48">
        <v>17.377198155597675</v>
      </c>
      <c r="M31">
        <v>-166.45699999999999</v>
      </c>
      <c r="N31">
        <v>-184.62049999999999</v>
      </c>
      <c r="O31">
        <v>-181.78749999999999</v>
      </c>
      <c r="P31">
        <v>-192.88150000000002</v>
      </c>
      <c r="Q31">
        <v>-179.45049999999998</v>
      </c>
      <c r="R31" s="47">
        <v>-184.685</v>
      </c>
      <c r="S31">
        <v>5.0740089919116365</v>
      </c>
      <c r="T31" s="61"/>
    </row>
    <row r="32" spans="1:20" x14ac:dyDescent="0.3">
      <c r="A32">
        <v>331.3</v>
      </c>
      <c r="B32" s="7">
        <v>25.321453082850457</v>
      </c>
      <c r="C32" s="7">
        <v>-28.170199581849765</v>
      </c>
      <c r="D32" s="7">
        <v>-27.196644756729597</v>
      </c>
      <c r="E32" s="7">
        <v>-28.335543910194843</v>
      </c>
      <c r="F32" s="7">
        <v>-27.2340851029631</v>
      </c>
      <c r="G32" s="7">
        <v>-25.398536888863902</v>
      </c>
      <c r="H32" s="47">
        <v>-27.041202664687859</v>
      </c>
      <c r="I32" s="47">
        <v>1.0529762568378749</v>
      </c>
      <c r="J32" s="47">
        <v>-6.2501165002633865</v>
      </c>
      <c r="K32" s="47">
        <v>-23.338702664687858</v>
      </c>
      <c r="L32" s="48">
        <v>17.49694209348559</v>
      </c>
      <c r="M32">
        <v>-162.90600000000001</v>
      </c>
      <c r="N32">
        <v>-177.267</v>
      </c>
      <c r="O32">
        <v>-184.655</v>
      </c>
      <c r="P32">
        <v>-193.0575</v>
      </c>
      <c r="Q32">
        <v>-187.65649999999999</v>
      </c>
      <c r="R32" s="47">
        <v>-185.65899999999999</v>
      </c>
      <c r="S32">
        <v>5.7044168961428499</v>
      </c>
      <c r="T32" s="61"/>
    </row>
    <row r="33" spans="1:19" x14ac:dyDescent="0.3">
      <c r="A33">
        <v>345.3</v>
      </c>
      <c r="B33" s="7">
        <v>25.440084814468353</v>
      </c>
      <c r="C33" s="7">
        <v>-29.511159309700439</v>
      </c>
      <c r="D33" s="7">
        <v>-27.60601491406414</v>
      </c>
      <c r="E33" s="7">
        <v>-29.707722818863019</v>
      </c>
      <c r="F33" s="7">
        <v>-28.155019415365341</v>
      </c>
      <c r="G33" s="7">
        <v>-25.848389109119289</v>
      </c>
      <c r="H33" s="47">
        <v>-27.829286564352948</v>
      </c>
      <c r="I33" s="47">
        <v>1.3791690986297112</v>
      </c>
      <c r="J33" s="47">
        <v>-6.1849438414752758</v>
      </c>
      <c r="K33" s="47">
        <v>-24.126786564352948</v>
      </c>
      <c r="L33" s="48">
        <v>18.38542392173246</v>
      </c>
      <c r="M33">
        <v>-156.90949999999998</v>
      </c>
      <c r="N33">
        <v>-182.51299999999998</v>
      </c>
      <c r="O33">
        <v>-196.27199999999999</v>
      </c>
      <c r="P33">
        <v>-202.14600000000002</v>
      </c>
      <c r="Q33">
        <v>-193.28199999999998</v>
      </c>
      <c r="R33" s="47">
        <v>-193.55324999999999</v>
      </c>
      <c r="S33" s="48">
        <v>7.1271952889969397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n-alkane indices</vt:lpstr>
      <vt:lpstr>n-alkane carbon CSI</vt:lpstr>
      <vt:lpstr>n-alkane hydrogen CSI</vt:lpstr>
      <vt:lpstr>CSI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Bella Duncan</dc:creator>
  <cp:lastModifiedBy>Bella Duncan</cp:lastModifiedBy>
  <dcterms:created xsi:type="dcterms:W3CDTF">2021-02-22T01:43:51Z</dcterms:created>
  <dcterms:modified xsi:type="dcterms:W3CDTF">2024-12-18T22:39:52Z</dcterms:modified>
</cp:coreProperties>
</file>